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Veiklos užtikrinimas" sheetId="1" r:id="rId1"/>
    <sheet name="Renginių organizavimas" sheetId="2" r:id="rId2"/>
    <sheet name="Spec.lėšų įgyvendinimas" sheetId="3" r:id="rId3"/>
    <sheet name="Forma Nr. 1" sheetId="4" r:id="rId4"/>
    <sheet name="Mokėtinų sumų ataskaita" sheetId="5" r:id="rId5"/>
  </sheets>
  <definedNames>
    <definedName name="_xlnm.Print_Titles" localSheetId="0">'Veiklos užtikrinimas'!$24:$34</definedName>
    <definedName name="Z_05B54777_5D6F_4067_9B5E_F0A938B54982_.wvu.Cols" localSheetId="0" hidden="1">'Veiklos užtikrinimas'!$M:$P</definedName>
    <definedName name="Z_05B54777_5D6F_4067_9B5E_F0A938B54982_.wvu.PrintTitles" localSheetId="0" hidden="1">'Veiklos užtikrinimas'!$24:$30</definedName>
    <definedName name="Z_112AFAC2_77EA_44AA_BEEF_6812D11534CE_.wvu.Cols" localSheetId="0" hidden="1">'Veiklos užtikrinimas'!$M:$P</definedName>
    <definedName name="Z_112AFAC2_77EA_44AA_BEEF_6812D11534CE_.wvu.PrintTitles" localSheetId="0" hidden="1">'Veiklos užtikrinimas'!$24:$34</definedName>
    <definedName name="Z_2639E812_3F06_4E8B_B45B_2B63CC97A751_.wvu.Cols" localSheetId="0" hidden="1">'Veiklos užtikrinimas'!$M:$P</definedName>
    <definedName name="Z_2639E812_3F06_4E8B_B45B_2B63CC97A751_.wvu.PrintTitles" localSheetId="0" hidden="1">'Veiklos užtikrinimas'!$24:$34</definedName>
    <definedName name="Z_47D04100_FABF_4D8C_9C0A_1DEC9335BC02_.wvu.Cols" localSheetId="0" hidden="1">'Veiklos užtikrinimas'!$M:$P</definedName>
    <definedName name="Z_47D04100_FABF_4D8C_9C0A_1DEC9335BC02_.wvu.PrintTitles" localSheetId="0" hidden="1">'Veiklos užtikrinimas'!$24:$34</definedName>
    <definedName name="Z_4837D77B_C401_4018_A777_ED8FA242E629_.wvu.Cols" localSheetId="0" hidden="1">'Veiklos užtikrinimas'!$M:$P</definedName>
    <definedName name="Z_4837D77B_C401_4018_A777_ED8FA242E629_.wvu.PrintTitles" localSheetId="0" hidden="1">'Veiklos užtikrinimas'!$24:$34</definedName>
    <definedName name="Z_57A1E72B_DFC1_4C5D_ABA7_C1A26EB31789_.wvu.Cols" localSheetId="0" hidden="1">'Veiklos užtikrinimas'!$M:$P</definedName>
    <definedName name="Z_57A1E72B_DFC1_4C5D_ABA7_C1A26EB31789_.wvu.PrintTitles" localSheetId="0" hidden="1">'Veiklos užtikrinimas'!$24:$34</definedName>
    <definedName name="Z_5FCAC33A_47AA_47EB_BE57_8622821F3718_.wvu.Cols" localSheetId="0" hidden="1">'Veiklos užtikrinimas'!$M:$P</definedName>
    <definedName name="Z_5FCAC33A_47AA_47EB_BE57_8622821F3718_.wvu.PrintTitles" localSheetId="0" hidden="1">'Veiklos užtikrinimas'!$24:$34</definedName>
    <definedName name="Z_758123A7_07DC_4CFE_A1C3_A6CC304C1338_.wvu.Cols" localSheetId="0" hidden="1">'Veiklos užtikrinimas'!$M:$P</definedName>
    <definedName name="Z_758123A7_07DC_4CFE_A1C3_A6CC304C1338_.wvu.PrintTitles" localSheetId="0" hidden="1">'Veiklos užtikrinimas'!$24:$34</definedName>
    <definedName name="Z_75BFD04C_8D34_49C9_A422_0335B0ABD698_.wvu.Cols" localSheetId="0" hidden="1">'Veiklos užtikrinimas'!$M:$P</definedName>
    <definedName name="Z_75BFD04C_8D34_49C9_A422_0335B0ABD698_.wvu.PrintTitles" localSheetId="0" hidden="1">'Veiklos užtikrinimas'!$24:$34</definedName>
    <definedName name="Z_7A632666_DBD4_4CFF_BD05_66382BD6FB9E_.wvu.Cols" localSheetId="0" hidden="1">'Veiklos užtikrinimas'!$M:$P</definedName>
    <definedName name="Z_7A632666_DBD4_4CFF_BD05_66382BD6FB9E_.wvu.PrintTitles" localSheetId="0" hidden="1">'Veiklos užtikrinimas'!$24:$34</definedName>
    <definedName name="Z_9B727EDB_49B4_42DC_BF97_3A35178E0BFD_.wvu.Cols" localSheetId="0" hidden="1">'Veiklos užtikrinimas'!$M:$P</definedName>
    <definedName name="Z_9B727EDB_49B4_42DC_BF97_3A35178E0BFD_.wvu.PrintTitles" localSheetId="0" hidden="1">'Veiklos užtikrinimas'!$24:$30</definedName>
    <definedName name="Z_A64B7B98_B658_4E89_BA3D_F49D1265D61E_.wvu.Cols" localSheetId="0" hidden="1">'Veiklos užtikrinimas'!$M:$P</definedName>
    <definedName name="Z_A64B7B98_B658_4E89_BA3D_F49D1265D61E_.wvu.PrintTitles" localSheetId="0" hidden="1">'Veiklos užtikrinimas'!$24:$34</definedName>
    <definedName name="Z_B9470AF3_226B_4213_A7B5_37AA221FCC86_.wvu.Cols" localSheetId="0" hidden="1">'Veiklos užtikrinimas'!$M:$P</definedName>
    <definedName name="Z_B9470AF3_226B_4213_A7B5_37AA221FCC86_.wvu.PrintTitles" localSheetId="0" hidden="1">'Veiklos užtikrinimas'!$24:$34</definedName>
    <definedName name="Z_D669FC1B_AE0B_4417_8D6F_8460D68D5677_.wvu.Cols" localSheetId="0" hidden="1">'Veiklos užtikrinimas'!$M:$P</definedName>
    <definedName name="Z_D669FC1B_AE0B_4417_8D6F_8460D68D5677_.wvu.PrintTitles" localSheetId="0" hidden="1">'Veiklos užtikrinimas'!$24:$30</definedName>
    <definedName name="Z_DF4717B8_E960_4300_AF40_4AC5F93B40E3_.wvu.Cols" localSheetId="0" hidden="1">'Veiklos užtikrinimas'!$M:$P</definedName>
    <definedName name="Z_DF4717B8_E960_4300_AF40_4AC5F93B40E3_.wvu.PrintTitles" localSheetId="0" hidden="1">'Veiklos užtikrinimas'!$24:$30</definedName>
    <definedName name="Z_F677807F_46FD_43C6_BB8F_08ECC7636E03_.wvu.Cols" localSheetId="0" hidden="1">'Veiklos užtikrinimas'!$M:$P</definedName>
    <definedName name="Z_F677807F_46FD_43C6_BB8F_08ECC7636E03_.wvu.PrintTitles" localSheetId="0" hidden="1">'Veiklos užtikrinimas'!$24:$34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4" l="1"/>
  <c r="I28" i="4" s="1"/>
  <c r="L57" i="3" l="1"/>
  <c r="K57" i="3"/>
  <c r="J57" i="3"/>
  <c r="I57" i="3"/>
  <c r="L56" i="3"/>
  <c r="K56" i="3"/>
  <c r="J56" i="3"/>
  <c r="I56" i="3"/>
  <c r="L50" i="3"/>
  <c r="L49" i="3" s="1"/>
  <c r="L48" i="3" s="1"/>
  <c r="L47" i="3" s="1"/>
  <c r="K50" i="3"/>
  <c r="K49" i="3" s="1"/>
  <c r="K48" i="3" s="1"/>
  <c r="K47" i="3" s="1"/>
  <c r="J50" i="3"/>
  <c r="J49" i="3" s="1"/>
  <c r="J48" i="3" s="1"/>
  <c r="J47" i="3" s="1"/>
  <c r="I50" i="3"/>
  <c r="I49" i="3" s="1"/>
  <c r="I48" i="3" s="1"/>
  <c r="I47" i="3" s="1"/>
  <c r="L45" i="3"/>
  <c r="L44" i="3" s="1"/>
  <c r="L43" i="3" s="1"/>
  <c r="K45" i="3"/>
  <c r="K44" i="3" s="1"/>
  <c r="K43" i="3" s="1"/>
  <c r="J45" i="3"/>
  <c r="J44" i="3" s="1"/>
  <c r="J43" i="3" s="1"/>
  <c r="J36" i="3" s="1"/>
  <c r="J35" i="3" s="1"/>
  <c r="J59" i="3" s="1"/>
  <c r="I45" i="3"/>
  <c r="I44" i="3" s="1"/>
  <c r="I43" i="3" s="1"/>
  <c r="I36" i="3" s="1"/>
  <c r="I35" i="3" s="1"/>
  <c r="I59" i="3" s="1"/>
  <c r="L41" i="3"/>
  <c r="K41" i="3"/>
  <c r="J41" i="3"/>
  <c r="I41" i="3"/>
  <c r="L39" i="3"/>
  <c r="L38" i="3" s="1"/>
  <c r="L37" i="3" s="1"/>
  <c r="K39" i="3"/>
  <c r="K38" i="3" s="1"/>
  <c r="K37" i="3" s="1"/>
  <c r="J39" i="3"/>
  <c r="I39" i="3"/>
  <c r="J37" i="3"/>
  <c r="I37" i="3"/>
  <c r="K36" i="3" l="1"/>
  <c r="K35" i="3" s="1"/>
  <c r="K59" i="3" s="1"/>
  <c r="L36" i="3"/>
  <c r="L35" i="3" s="1"/>
  <c r="L59" i="3" s="1"/>
  <c r="L39" i="2" l="1"/>
  <c r="K39" i="2"/>
  <c r="J39" i="2"/>
  <c r="I39" i="2"/>
  <c r="L38" i="2"/>
  <c r="K38" i="2"/>
  <c r="J38" i="2"/>
  <c r="I38" i="2"/>
  <c r="L37" i="2"/>
  <c r="K37" i="2"/>
  <c r="J37" i="2"/>
  <c r="J36" i="2" s="1"/>
  <c r="J35" i="2" s="1"/>
  <c r="J41" i="2" s="1"/>
  <c r="I37" i="2"/>
  <c r="I36" i="2" s="1"/>
  <c r="I35" i="2" s="1"/>
  <c r="I41" i="2" s="1"/>
  <c r="L36" i="2"/>
  <c r="L35" i="2" s="1"/>
  <c r="L41" i="2" s="1"/>
  <c r="K36" i="2"/>
  <c r="K35" i="2" s="1"/>
  <c r="K41" i="2" s="1"/>
  <c r="J62" i="1" l="1"/>
  <c r="K62" i="1"/>
  <c r="L62" i="1"/>
  <c r="I62" i="1"/>
  <c r="J35" i="1"/>
  <c r="K35" i="1"/>
  <c r="L35" i="1"/>
  <c r="I35" i="1"/>
  <c r="M57" i="1"/>
  <c r="N57" i="1"/>
  <c r="O57" i="1"/>
  <c r="P57" i="1"/>
  <c r="I39" i="1" l="1"/>
  <c r="I38" i="1" s="1"/>
  <c r="I43" i="1"/>
  <c r="I42" i="1" s="1"/>
  <c r="I41" i="1" s="1"/>
  <c r="L60" i="1"/>
  <c r="L59" i="1" s="1"/>
  <c r="L58" i="1" s="1"/>
  <c r="L57" i="1" s="1"/>
  <c r="K60" i="1"/>
  <c r="K59" i="1" s="1"/>
  <c r="K58" i="1" s="1"/>
  <c r="K57" i="1" s="1"/>
  <c r="J60" i="1"/>
  <c r="J59" i="1" s="1"/>
  <c r="J58" i="1" s="1"/>
  <c r="J57" i="1" s="1"/>
  <c r="I60" i="1"/>
  <c r="I59" i="1" s="1"/>
  <c r="I58" i="1" s="1"/>
  <c r="I57" i="1" s="1"/>
  <c r="L48" i="1"/>
  <c r="L47" i="1" s="1"/>
  <c r="L46" i="1" s="1"/>
  <c r="L45" i="1" s="1"/>
  <c r="K48" i="1"/>
  <c r="K47" i="1" s="1"/>
  <c r="K46" i="1" s="1"/>
  <c r="K45" i="1" s="1"/>
  <c r="J48" i="1"/>
  <c r="J47" i="1" s="1"/>
  <c r="J46" i="1" s="1"/>
  <c r="J45" i="1" s="1"/>
  <c r="I48" i="1"/>
  <c r="I47" i="1" s="1"/>
  <c r="I46" i="1" s="1"/>
  <c r="I45" i="1" s="1"/>
  <c r="L43" i="1"/>
  <c r="L42" i="1" s="1"/>
  <c r="L41" i="1" s="1"/>
  <c r="K43" i="1"/>
  <c r="K42" i="1" s="1"/>
  <c r="K41" i="1" s="1"/>
  <c r="J43" i="1"/>
  <c r="J42" i="1" s="1"/>
  <c r="J41" i="1" s="1"/>
  <c r="L39" i="1"/>
  <c r="K39" i="1"/>
  <c r="K38" i="1" s="1"/>
  <c r="J39" i="1"/>
  <c r="J38" i="1" s="1"/>
  <c r="J37" i="1" s="1"/>
  <c r="L38" i="1" l="1"/>
  <c r="L37" i="1" s="1"/>
  <c r="L36" i="1" s="1"/>
  <c r="J36" i="1"/>
  <c r="I37" i="1"/>
  <c r="I36" i="1" s="1"/>
  <c r="K37" i="1"/>
  <c r="K36" i="1" s="1"/>
</calcChain>
</file>

<file path=xl/sharedStrings.xml><?xml version="1.0" encoding="utf-8"?>
<sst xmlns="http://schemas.openxmlformats.org/spreadsheetml/2006/main" count="465" uniqueCount="154">
  <si>
    <t>Biudžeto vykdymo ataskaitų rinkinių rengimo taisyklių</t>
  </si>
  <si>
    <t>1 priedas</t>
  </si>
  <si>
    <t xml:space="preserve">       </t>
  </si>
  <si>
    <t>(įstaigos pavadinimas, kodas Juridinių asmenų registre, adresas)</t>
  </si>
  <si>
    <t>BIUDŽETO IŠLAIDŲ SĄMATOS VYKDYMO</t>
  </si>
  <si>
    <t xml:space="preserve"> </t>
  </si>
  <si>
    <t>(I ketvirčio, pusmečio, 9 mėnesių, metinė)</t>
  </si>
  <si>
    <t>ATASKAITA</t>
  </si>
  <si>
    <t xml:space="preserve">                                                                      (data)</t>
  </si>
  <si>
    <t>(programos pavadinimas)</t>
  </si>
  <si>
    <t>Kodas</t>
  </si>
  <si>
    <t xml:space="preserve">                    Ministerijos / Savivaldybės</t>
  </si>
  <si>
    <t>Departamento</t>
  </si>
  <si>
    <t>Įstaigos</t>
  </si>
  <si>
    <t>Programos</t>
  </si>
  <si>
    <t>Finansavimo šaltinio</t>
  </si>
  <si>
    <t>Valstybės funkcijos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</si>
  <si>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</si>
  <si>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</si>
  <si>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</si>
  <si>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</si>
  <si>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</si>
  <si>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</si>
  <si>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</si>
  <si>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</si>
  <si>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</si>
  <si>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</si>
  <si>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</si>
  <si>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</si>
  <si>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</si>
  <si>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</si>
  <si>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</si>
  <si>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</si>
  <si>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</si>
  <si>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</si>
  <si>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</si>
  <si>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</si>
  <si>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Komandiruočių išlaidos</t>
  </si>
  <si>
    <t>Materialiojo turto paprastojo remonto prekių ir paslaugų įsigijimo išlaidos</t>
  </si>
  <si>
    <t>Kvalifikacijos kėlimo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</si>
  <si>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</si>
  <si>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</si>
  <si>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</si>
  <si>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</si>
  <si>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</si>
  <si>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</si>
  <si>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</si>
  <si>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(įstaigos vadovo ar jo įgalioto asmens pareigų  pavadinimas)</t>
  </si>
  <si>
    <t>(parašas)</t>
  </si>
  <si>
    <t>(vardas ir pavardė)</t>
  </si>
  <si>
    <t>__________________________</t>
  </si>
  <si>
    <t>(finansinę apskaitą tvarkančio asmens, centralizuotos apskaitos įstaigos vadovo arba jo įgalioto asmens pareigų pavadinimas)</t>
  </si>
  <si>
    <t>(Biudžeto išlaidų sąmatos vykdymo 20__ m. _______ d. ataskaitos forma Nr. 2)</t>
  </si>
  <si>
    <t>Joniškio kultūros centras</t>
  </si>
  <si>
    <t>Žemaičių g. 14, Joniškis</t>
  </si>
  <si>
    <t>I ketvirčio</t>
  </si>
  <si>
    <t>2026 M. KOVO 31 D.</t>
  </si>
  <si>
    <t>Kultūros ir sporto plėtra</t>
  </si>
  <si>
    <t>Joniškio kultūros centro veiklos užtikrinimas</t>
  </si>
  <si>
    <t>01 02 02</t>
  </si>
  <si>
    <t>O8</t>
  </si>
  <si>
    <t>O2</t>
  </si>
  <si>
    <t>O1</t>
  </si>
  <si>
    <t>Direktorė</t>
  </si>
  <si>
    <t>Gerda</t>
  </si>
  <si>
    <t>Gudinaitė</t>
  </si>
  <si>
    <t>Vyr. buhalterė</t>
  </si>
  <si>
    <t>Genovaitė</t>
  </si>
  <si>
    <t>Šemiotienė</t>
  </si>
  <si>
    <t>2026-04-15    Nr. 2</t>
  </si>
  <si>
    <t>2026-04-15    Nr. 3</t>
  </si>
  <si>
    <t>Renginių organizavimas Joniškio kultūros centre</t>
  </si>
  <si>
    <t>O6</t>
  </si>
  <si>
    <t xml:space="preserve">I ketvirčio </t>
  </si>
  <si>
    <t>2026-04-15    Nr. 1</t>
  </si>
  <si>
    <t>Spec. lėšų įgyvendinimas</t>
  </si>
  <si>
    <t>Darbo užmokestis natūra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</si>
  <si>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</si>
  <si>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</si>
  <si>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</si>
  <si>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</si>
  <si>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 xml:space="preserve">Gerda </t>
  </si>
  <si>
    <t>3 priedas</t>
  </si>
  <si>
    <t>(I ketvirčio, pusmečio, 9 mėnesių, metų informacijos apie biudžetinių įstaigų pajamas pagal 20__ m. _______ d. duomenis forma Nr. 1)</t>
  </si>
  <si>
    <t>Joniškio kultūros centras, 190574241, Žemaičių g. 14, Joniškis</t>
  </si>
  <si>
    <t xml:space="preserve">     (įstaigos pavadinimas, kodas Juridinių asmenų registre, adresas)</t>
  </si>
  <si>
    <t xml:space="preserve">INFORMACIJA APIE BIUDŽETINIŲ ĮSTAIGŲ PAJAMAS PAGAL 2026 M. KOVO 31 D. DUOMENIS </t>
  </si>
  <si>
    <t>2026 metų I ketvirčio</t>
  </si>
  <si>
    <t>(I ketvirčio, pusmečio, 9 mėnesių, metų)</t>
  </si>
  <si>
    <t>Nr.</t>
  </si>
  <si>
    <t>(data)</t>
  </si>
  <si>
    <t xml:space="preserve">    Kodas</t>
  </si>
  <si>
    <t>Ministerijos / savivaldybės</t>
  </si>
  <si>
    <t>(eurai, ct)</t>
  </si>
  <si>
    <t>Finansavimo šaltinio kodas</t>
  </si>
  <si>
    <t>Perkeltas įmokų likutis  ataskaitinių metų pradžioje (iždo sąskaita)</t>
  </si>
  <si>
    <t>Lietuvos Respublikos tam tikrų metų biudžeto  patvirtinimo įstatymu  patvirtintos įmokos metams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</si>
  <si>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</si>
  <si>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</si>
  <si>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</si>
  <si>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 + 4 – 5)                      </t>
  </si>
  <si>
    <t>Nepanaudotas asignavimų likutis sąskaitoje, kasoje, mokėjimo kortelėse</t>
  </si>
  <si>
    <t xml:space="preserve">Bendras nepanaudotas asignavimų likutis ataskaitinio laikotarpio pabaigoje  (7 + 8)        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</si>
  <si>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</si>
  <si>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t>Finansavimo šaltinis BIPAP</t>
  </si>
  <si>
    <t>Finansavimo šaltinis ...</t>
  </si>
  <si>
    <t>…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</si>
  <si>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</si>
  <si>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Gerda Gudinaitė</t>
  </si>
  <si>
    <t xml:space="preserve">   (įstaigos vadovo ar jo įgalioto asmens pareigų  pavadinimas)</t>
  </si>
  <si>
    <t>Genovaitė Šemiotienė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</si>
  <si>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</si>
  <si>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__________________________________________</t>
  </si>
  <si>
    <t/>
  </si>
  <si>
    <t>Valdžios sektoriaus subjektų apskaitos duomenų teikimo Finansų ministerijai ir skelbimo taisyklių 9 priedas</t>
  </si>
  <si>
    <t>MOKĖTINŲ SUMŲ ATASKAITA</t>
  </si>
  <si>
    <t>Joniškio kultūros centras 190574241, Žemaičių g. 14, 84143-Joniškis</t>
  </si>
  <si>
    <t>(metinė, ketvirtinė)</t>
  </si>
  <si>
    <t>2026-03-31</t>
  </si>
  <si>
    <t>Nr</t>
  </si>
  <si>
    <t>(Data)</t>
  </si>
  <si>
    <t>Ministerijos / Savivaldybės</t>
  </si>
  <si>
    <t xml:space="preserve">Pateikimo valiuta ir tikslumas: tūkstančiais </t>
  </si>
  <si>
    <t>Mokėtinos sumos</t>
  </si>
  <si>
    <t>biudžeto lėšos</t>
  </si>
  <si>
    <t>likutis metų pradžioje</t>
  </si>
  <si>
    <t>likutis ataskaitinio laikotarpio pabaigoje</t>
  </si>
  <si>
    <t>iš viso</t>
  </si>
  <si>
    <t>iš jų ilgalaikių įsiskolinimų likutis*</t>
  </si>
  <si>
    <t>2</t>
  </si>
  <si>
    <t>3</t>
  </si>
  <si>
    <t>6</t>
  </si>
  <si>
    <t xml:space="preserve">IŠLAIDOS </t>
  </si>
  <si>
    <t>8,4</t>
  </si>
  <si>
    <t>81,7</t>
  </si>
  <si>
    <t>2 1</t>
  </si>
  <si>
    <t>0,1</t>
  </si>
  <si>
    <t>73,9</t>
  </si>
  <si>
    <t>2 1 1</t>
  </si>
  <si>
    <t xml:space="preserve">Darbo užmokestis </t>
  </si>
  <si>
    <t>72,4</t>
  </si>
  <si>
    <t>2 1 1 1 1 1</t>
  </si>
  <si>
    <t>Darbo užmokestis pinigais</t>
  </si>
  <si>
    <t>iš jų: gyventojų pajamų mokestis</t>
  </si>
  <si>
    <t>13,2</t>
  </si>
  <si>
    <t>2 1 2</t>
  </si>
  <si>
    <t>1,5</t>
  </si>
  <si>
    <t>2 2</t>
  </si>
  <si>
    <t xml:space="preserve">Prekių ir paslaugų  įsigijimo išlaidos </t>
  </si>
  <si>
    <t>8,3</t>
  </si>
  <si>
    <t>7,8</t>
  </si>
  <si>
    <t>2 2 1</t>
  </si>
  <si>
    <t>IŠ VISO (2+3)</t>
  </si>
  <si>
    <t>* Ilgalaikių įsipareigojimų likutis – įsipareigojimai, kurių terminas ilgesnis negu 1 metai.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</si>
</sst>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3">
    <font>
      <sz val="10"/>
      <name val="Arial"/>
      <charset val="186"/>
    </font>
    <font>
      <sz val="11"/>
      <color theme="1"/>
      <name val="Aptos Narrow"/>
      <family val="2"/>
      <charset val="186"/>
      <scheme val="minor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sz val="10"/>
      <name val="Times New Roman Baltic"/>
      <charset val="186"/>
    </font>
    <font>
      <strike/>
      <sz val="10"/>
      <name val="Times New Roman"/>
      <family val="1"/>
      <charset val="186"/>
    </font>
    <font>
      <strike/>
      <sz val="10"/>
      <name val="Times New Roman Baltic"/>
      <charset val="186"/>
    </font>
    <font>
      <sz val="8"/>
      <color rgb="FFFF0000"/>
      <name val="Times New Roman"/>
      <family val="1"/>
      <charset val="186"/>
    </font>
    <font>
      <strike/>
      <sz val="8"/>
      <name val="Times New Roman Baltic"/>
      <charset val="186"/>
    </font>
    <font>
      <sz val="8"/>
      <color rgb="FFFF0000"/>
      <name val="Times New Roman Baltic"/>
      <family val="1"/>
      <charset val="186"/>
    </font>
    <font>
      <b/>
      <strike/>
      <sz val="8"/>
      <name val="Times New Roman Baltic"/>
    </font>
    <font>
      <b/>
      <sz val="8"/>
      <name val="Times New Roman Baltic"/>
      <charset val="186"/>
    </font>
    <font>
      <b/>
      <sz val="12"/>
      <name val="Times New Roman Baltic"/>
      <charset val="186"/>
    </font>
    <font>
      <b/>
      <sz val="12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10"/>
      <name val="Times New Roman Baltic"/>
      <charset val="186"/>
    </font>
    <font>
      <sz val="12"/>
      <name val="Times New Roman"/>
      <family val="1"/>
      <charset val="186"/>
    </font>
    <font>
      <sz val="9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14"/>
      <name val="Times New Roman"/>
      <family val="1"/>
      <charset val="186"/>
    </font>
    <font>
      <sz val="11"/>
      <color rgb="FFFF0000"/>
      <name val="Aptos Narrow"/>
      <family val="2"/>
      <charset val="186"/>
      <scheme val="minor"/>
    </font>
    <font>
      <vertAlign val="superscript"/>
      <sz val="16"/>
      <name val="Times New Roman"/>
      <family val="1"/>
      <charset val="186"/>
    </font>
    <font>
      <sz val="11"/>
      <name val="Aptos Narrow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name val="Times New Roman"/>
      <family val="1"/>
      <charset val="186"/>
    </font>
    <font>
      <strike/>
      <sz val="11"/>
      <color rgb="FFFF0000"/>
      <name val="Aptos Narrow"/>
      <family val="2"/>
      <charset val="186"/>
      <scheme val="minor"/>
    </font>
    <font>
      <sz val="9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sz val="11"/>
      <name val="Times New Roman Baltic"/>
      <charset val="186"/>
    </font>
    <font>
      <sz val="10"/>
      <name val="Aptos Narrow"/>
      <family val="2"/>
      <charset val="186"/>
      <scheme val="minor"/>
    </font>
    <font>
      <sz val="12"/>
      <name val="Aptos Narrow"/>
      <family val="2"/>
      <charset val="186"/>
      <scheme val="minor"/>
    </font>
    <font>
      <sz val="11"/>
      <color rgb="FF000000"/>
      <name val="Aptos Narrow"/>
      <family val="2"/>
      <scheme val="minor"/>
    </font>
    <font>
      <sz val="7"/>
      <color rgb="FF000000"/>
      <name val="Arial"/>
      <family val="2"/>
      <charset val="186"/>
    </font>
    <font>
      <sz val="11"/>
      <name val="Calibri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4" fillId="0" borderId="0"/>
  </cellStyleXfs>
  <cellXfs count="30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3" applyNumberFormat="1" applyFont="1" applyAlignment="1">
      <alignment horizontal="left" vertical="center" wrapText="1"/>
    </xf>
    <xf numFmtId="0" fontId="7" fillId="0" borderId="0" xfId="1" applyFont="1"/>
    <xf numFmtId="0" fontId="4" fillId="0" borderId="0" xfId="1" applyFont="1" applyAlignment="1">
      <alignment vertical="center"/>
    </xf>
    <xf numFmtId="0" fontId="5" fillId="0" borderId="0" xfId="0" applyFont="1"/>
    <xf numFmtId="0" fontId="8" fillId="0" borderId="0" xfId="1" applyFont="1"/>
    <xf numFmtId="0" fontId="9" fillId="0" borderId="0" xfId="4" applyFont="1"/>
    <xf numFmtId="0" fontId="10" fillId="0" borderId="0" xfId="1" applyFont="1"/>
    <xf numFmtId="0" fontId="11" fillId="0" borderId="0" xfId="0" applyFont="1"/>
    <xf numFmtId="0" fontId="7" fillId="0" borderId="0" xfId="1" applyFont="1" applyAlignment="1">
      <alignment horizontal="left"/>
    </xf>
    <xf numFmtId="0" fontId="12" fillId="0" borderId="0" xfId="1" applyFont="1"/>
    <xf numFmtId="0" fontId="13" fillId="0" borderId="0" xfId="1" applyFont="1"/>
    <xf numFmtId="164" fontId="4" fillId="0" borderId="0" xfId="3" applyNumberFormat="1" applyFont="1" applyAlignment="1">
      <alignment horizontal="righ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1" fillId="0" borderId="0" xfId="3" applyFont="1" applyAlignment="1">
      <alignment horizontal="center" vertical="top"/>
    </xf>
    <xf numFmtId="0" fontId="22" fillId="0" borderId="0" xfId="0" applyFont="1"/>
    <xf numFmtId="0" fontId="24" fillId="0" borderId="0" xfId="1" applyFont="1" applyAlignment="1">
      <alignment horizontal="center" vertical="center" wrapText="1"/>
    </xf>
    <xf numFmtId="164" fontId="4" fillId="0" borderId="0" xfId="3" applyNumberFormat="1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64" fontId="21" fillId="0" borderId="0" xfId="3" applyNumberFormat="1" applyFont="1" applyAlignment="1">
      <alignment horizontal="left"/>
    </xf>
    <xf numFmtId="0" fontId="21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25" fillId="0" borderId="0" xfId="3" applyFont="1" applyAlignment="1">
      <alignment horizontal="center"/>
    </xf>
    <xf numFmtId="164" fontId="21" fillId="0" borderId="0" xfId="3" applyNumberFormat="1" applyFont="1" applyAlignment="1">
      <alignment horizontal="right"/>
    </xf>
    <xf numFmtId="3" fontId="3" fillId="0" borderId="2" xfId="1" applyNumberFormat="1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0" fontId="3" fillId="0" borderId="1" xfId="0" applyFont="1" applyBorder="1"/>
    <xf numFmtId="0" fontId="21" fillId="0" borderId="0" xfId="0" applyFont="1" applyAlignment="1">
      <alignment horizontal="right"/>
    </xf>
    <xf numFmtId="3" fontId="3" fillId="0" borderId="3" xfId="1" applyNumberFormat="1" applyFont="1" applyBorder="1"/>
    <xf numFmtId="0" fontId="21" fillId="0" borderId="4" xfId="0" applyFont="1" applyBorder="1" applyAlignment="1">
      <alignment horizontal="right"/>
    </xf>
    <xf numFmtId="0" fontId="3" fillId="0" borderId="5" xfId="0" applyFont="1" applyBorder="1"/>
    <xf numFmtId="0" fontId="3" fillId="0" borderId="2" xfId="0" applyFont="1" applyBorder="1"/>
    <xf numFmtId="0" fontId="21" fillId="0" borderId="6" xfId="0" applyFont="1" applyBorder="1" applyAlignment="1">
      <alignment horizontal="right"/>
    </xf>
    <xf numFmtId="3" fontId="3" fillId="0" borderId="7" xfId="1" applyNumberFormat="1" applyFont="1" applyBorder="1" applyAlignment="1" applyProtection="1">
      <alignment horizontal="right"/>
      <protection locked="0"/>
    </xf>
    <xf numFmtId="0" fontId="26" fillId="0" borderId="1" xfId="1" applyFont="1" applyBorder="1"/>
    <xf numFmtId="0" fontId="26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21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49" fontId="27" fillId="0" borderId="2" xfId="1" applyNumberFormat="1" applyFont="1" applyBorder="1" applyAlignment="1">
      <alignment horizontal="center" vertical="center" wrapText="1"/>
    </xf>
    <xf numFmtId="49" fontId="27" fillId="0" borderId="1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1" fontId="4" fillId="0" borderId="12" xfId="1" applyNumberFormat="1" applyFont="1" applyBorder="1" applyAlignment="1">
      <alignment horizontal="center" vertical="center" wrapText="1"/>
    </xf>
    <xf numFmtId="0" fontId="32" fillId="0" borderId="2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21" fillId="0" borderId="2" xfId="1" applyFont="1" applyBorder="1" applyAlignment="1">
      <alignment horizontal="center" vertical="center" wrapText="1"/>
    </xf>
    <xf numFmtId="0" fontId="32" fillId="0" borderId="0" xfId="1" applyFont="1"/>
    <xf numFmtId="0" fontId="32" fillId="0" borderId="12" xfId="1" applyFont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0" fontId="3" fillId="0" borderId="2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13" xfId="1" applyFont="1" applyBorder="1" applyAlignment="1">
      <alignment vertical="top" wrapText="1"/>
    </xf>
    <xf numFmtId="0" fontId="3" fillId="0" borderId="8" xfId="1" applyFont="1" applyBorder="1" applyAlignment="1">
      <alignment horizontal="center" vertical="top" wrapText="1"/>
    </xf>
    <xf numFmtId="0" fontId="8" fillId="0" borderId="13" xfId="1" applyFont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33" fillId="0" borderId="0" xfId="0" applyFont="1" applyAlignment="1">
      <alignment horizontal="justify" vertical="center"/>
    </xf>
    <xf numFmtId="0" fontId="32" fillId="0" borderId="11" xfId="1" applyFont="1" applyBorder="1" applyAlignment="1">
      <alignment vertical="top" wrapText="1"/>
    </xf>
    <xf numFmtId="0" fontId="32" fillId="0" borderId="7" xfId="1" applyFont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11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top" wrapText="1"/>
    </xf>
    <xf numFmtId="0" fontId="8" fillId="0" borderId="5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0" fontId="32" fillId="0" borderId="5" xfId="1" applyFont="1" applyBorder="1" applyAlignment="1">
      <alignment vertical="top" wrapText="1"/>
    </xf>
    <xf numFmtId="0" fontId="3" fillId="0" borderId="9" xfId="1" applyFont="1" applyBorder="1" applyAlignment="1">
      <alignment vertical="top" wrapText="1"/>
    </xf>
    <xf numFmtId="0" fontId="3" fillId="0" borderId="5" xfId="1" applyFont="1" applyBorder="1"/>
    <xf numFmtId="0" fontId="3" fillId="0" borderId="2" xfId="1" applyFont="1" applyBorder="1"/>
    <xf numFmtId="0" fontId="3" fillId="0" borderId="8" xfId="1" applyFont="1" applyBorder="1"/>
    <xf numFmtId="0" fontId="3" fillId="0" borderId="13" xfId="1" applyFont="1" applyBorder="1"/>
    <xf numFmtId="0" fontId="3" fillId="0" borderId="2" xfId="1" applyFont="1" applyBorder="1" applyAlignment="1">
      <alignment horizontal="center"/>
    </xf>
    <xf numFmtId="0" fontId="32" fillId="0" borderId="13" xfId="1" applyFont="1" applyBorder="1"/>
    <xf numFmtId="164" fontId="8" fillId="0" borderId="6" xfId="1" applyNumberFormat="1" applyFont="1" applyBorder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21" fillId="0" borderId="0" xfId="1" applyFont="1" applyAlignment="1">
      <alignment horizontal="center" vertical="center" wrapText="1"/>
    </xf>
    <xf numFmtId="164" fontId="8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4" fillId="0" borderId="0" xfId="1" applyFont="1" applyAlignment="1">
      <alignment vertical="top"/>
    </xf>
    <xf numFmtId="0" fontId="35" fillId="0" borderId="0" xfId="1" applyFont="1" applyAlignment="1">
      <alignment horizontal="center" vertical="top"/>
    </xf>
    <xf numFmtId="0" fontId="36" fillId="0" borderId="0" xfId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35" fillId="0" borderId="6" xfId="1" applyFont="1" applyBorder="1" applyAlignment="1">
      <alignment horizontal="center" vertical="top"/>
    </xf>
    <xf numFmtId="0" fontId="8" fillId="3" borderId="13" xfId="1" applyFont="1" applyFill="1" applyBorder="1" applyAlignment="1">
      <alignment vertical="top" wrapText="1"/>
    </xf>
    <xf numFmtId="0" fontId="3" fillId="3" borderId="13" xfId="1" applyFont="1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3" fillId="3" borderId="6" xfId="1" applyFont="1" applyFill="1" applyBorder="1" applyAlignment="1">
      <alignment vertical="top" wrapText="1"/>
    </xf>
    <xf numFmtId="0" fontId="32" fillId="4" borderId="1" xfId="1" applyFont="1" applyFill="1" applyBorder="1" applyAlignment="1">
      <alignment vertical="top" wrapText="1"/>
    </xf>
    <xf numFmtId="0" fontId="32" fillId="4" borderId="13" xfId="1" applyFont="1" applyFill="1" applyBorder="1" applyAlignment="1">
      <alignment vertical="top" wrapText="1"/>
    </xf>
    <xf numFmtId="0" fontId="26" fillId="0" borderId="0" xfId="1" applyFont="1"/>
    <xf numFmtId="0" fontId="26" fillId="0" borderId="0" xfId="1" applyFont="1" applyAlignment="1">
      <alignment horizontal="right"/>
    </xf>
    <xf numFmtId="3" fontId="3" fillId="0" borderId="8" xfId="1" applyNumberFormat="1" applyFont="1" applyBorder="1" applyAlignment="1">
      <alignment horizontal="right"/>
    </xf>
    <xf numFmtId="3" fontId="3" fillId="0" borderId="2" xfId="1" applyNumberFormat="1" applyFont="1" applyBorder="1" applyAlignment="1">
      <alignment horizontal="right"/>
    </xf>
    <xf numFmtId="1" fontId="3" fillId="0" borderId="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center"/>
    </xf>
    <xf numFmtId="2" fontId="8" fillId="2" borderId="8" xfId="1" applyNumberFormat="1" applyFont="1" applyFill="1" applyBorder="1" applyAlignment="1">
      <alignment horizontal="right" vertical="center" wrapText="1"/>
    </xf>
    <xf numFmtId="2" fontId="8" fillId="2" borderId="14" xfId="1" applyNumberFormat="1" applyFont="1" applyFill="1" applyBorder="1" applyAlignment="1">
      <alignment horizontal="right" vertical="center" wrapText="1"/>
    </xf>
    <xf numFmtId="2" fontId="8" fillId="2" borderId="4" xfId="1" applyNumberFormat="1" applyFont="1" applyFill="1" applyBorder="1" applyAlignment="1">
      <alignment horizontal="right" vertical="center" wrapText="1"/>
    </xf>
    <xf numFmtId="2" fontId="3" fillId="2" borderId="8" xfId="1" applyNumberFormat="1" applyFont="1" applyFill="1" applyBorder="1" applyAlignment="1">
      <alignment horizontal="right" vertical="center" wrapText="1"/>
    </xf>
    <xf numFmtId="2" fontId="3" fillId="2" borderId="2" xfId="1" applyNumberFormat="1" applyFont="1" applyFill="1" applyBorder="1" applyAlignment="1">
      <alignment horizontal="right" vertical="center" wrapText="1"/>
    </xf>
    <xf numFmtId="2" fontId="3" fillId="0" borderId="12" xfId="1" applyNumberFormat="1" applyFont="1" applyBorder="1" applyAlignment="1">
      <alignment horizontal="right" vertical="center" wrapText="1"/>
    </xf>
    <xf numFmtId="2" fontId="3" fillId="0" borderId="2" xfId="1" applyNumberFormat="1" applyFont="1" applyBorder="1" applyAlignment="1">
      <alignment horizontal="right" vertical="center" wrapText="1"/>
    </xf>
    <xf numFmtId="2" fontId="3" fillId="0" borderId="8" xfId="1" applyNumberFormat="1" applyFont="1" applyBorder="1" applyAlignment="1">
      <alignment horizontal="right" vertical="center" wrapText="1"/>
    </xf>
    <xf numFmtId="2" fontId="8" fillId="2" borderId="12" xfId="1" applyNumberFormat="1" applyFont="1" applyFill="1" applyBorder="1" applyAlignment="1">
      <alignment horizontal="right" vertical="center" wrapText="1"/>
    </xf>
    <xf numFmtId="2" fontId="8" fillId="2" borderId="7" xfId="1" applyNumberFormat="1" applyFont="1" applyFill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3" fillId="2" borderId="10" xfId="1" applyNumberFormat="1" applyFont="1" applyFill="1" applyBorder="1" applyAlignment="1">
      <alignment horizontal="right" vertical="center" wrapText="1"/>
    </xf>
    <xf numFmtId="2" fontId="3" fillId="2" borderId="3" xfId="1" applyNumberFormat="1" applyFont="1" applyFill="1" applyBorder="1" applyAlignment="1">
      <alignment horizontal="right" vertical="center" wrapText="1"/>
    </xf>
    <xf numFmtId="2" fontId="3" fillId="2" borderId="5" xfId="1" applyNumberFormat="1" applyFont="1" applyFill="1" applyBorder="1" applyAlignment="1">
      <alignment horizontal="right" vertical="center" wrapText="1"/>
    </xf>
    <xf numFmtId="2" fontId="3" fillId="2" borderId="9" xfId="1" applyNumberFormat="1" applyFont="1" applyFill="1" applyBorder="1" applyAlignment="1">
      <alignment horizontal="right" vertical="center" wrapText="1"/>
    </xf>
    <xf numFmtId="2" fontId="3" fillId="0" borderId="7" xfId="1" applyNumberFormat="1" applyFont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/>
    </xf>
    <xf numFmtId="164" fontId="8" fillId="0" borderId="1" xfId="1" applyNumberFormat="1" applyFont="1" applyBorder="1" applyAlignment="1">
      <alignment horizontal="left" vertical="center"/>
    </xf>
    <xf numFmtId="0" fontId="8" fillId="0" borderId="1" xfId="1" applyFont="1" applyBorder="1"/>
    <xf numFmtId="0" fontId="37" fillId="0" borderId="1" xfId="1" applyFont="1" applyBorder="1" applyAlignment="1">
      <alignment horizontal="right" vertical="top"/>
    </xf>
    <xf numFmtId="0" fontId="37" fillId="0" borderId="1" xfId="1" applyFont="1" applyBorder="1" applyAlignment="1">
      <alignment horizontal="left" vertical="top"/>
    </xf>
    <xf numFmtId="0" fontId="5" fillId="0" borderId="0" xfId="0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35" fillId="0" borderId="0" xfId="1" applyFont="1" applyAlignment="1">
      <alignment horizontal="center" vertical="top"/>
    </xf>
    <xf numFmtId="164" fontId="27" fillId="0" borderId="3" xfId="1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wrapText="1"/>
    </xf>
    <xf numFmtId="164" fontId="27" fillId="0" borderId="10" xfId="1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49" fontId="4" fillId="0" borderId="5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top"/>
    </xf>
    <xf numFmtId="0" fontId="34" fillId="0" borderId="6" xfId="1" applyFont="1" applyBorder="1" applyAlignment="1">
      <alignment horizontal="left" vertical="top" wrapText="1"/>
    </xf>
    <xf numFmtId="0" fontId="28" fillId="0" borderId="6" xfId="0" applyFont="1" applyBorder="1" applyAlignment="1">
      <alignment horizontal="left" wrapText="1"/>
    </xf>
    <xf numFmtId="0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49" fontId="27" fillId="0" borderId="9" xfId="1" applyNumberFormat="1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7" fillId="0" borderId="3" xfId="1" applyFont="1" applyBorder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29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6" fillId="0" borderId="0" xfId="1" applyFont="1" applyAlignment="1">
      <alignment horizontal="center" wrapText="1"/>
    </xf>
    <xf numFmtId="0" fontId="8" fillId="0" borderId="0" xfId="3" applyFont="1" applyAlignment="1">
      <alignment horizontal="center" vertical="top"/>
    </xf>
    <xf numFmtId="0" fontId="5" fillId="0" borderId="0" xfId="0" applyFont="1"/>
    <xf numFmtId="0" fontId="23" fillId="0" borderId="0" xfId="0" applyFont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3" fillId="0" borderId="0" xfId="1" applyFont="1"/>
    <xf numFmtId="0" fontId="5" fillId="0" borderId="1" xfId="0" applyFont="1" applyBorder="1" applyAlignment="1">
      <alignment horizontal="center"/>
    </xf>
    <xf numFmtId="3" fontId="8" fillId="0" borderId="2" xfId="1" applyNumberFormat="1" applyFont="1" applyBorder="1"/>
    <xf numFmtId="1" fontId="3" fillId="0" borderId="2" xfId="1" applyNumberFormat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8" fillId="0" borderId="0" xfId="1" applyFont="1" applyBorder="1"/>
    <xf numFmtId="0" fontId="21" fillId="0" borderId="0" xfId="1" applyFont="1" applyBorder="1" applyAlignment="1">
      <alignment horizontal="center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/>
    </xf>
    <xf numFmtId="0" fontId="39" fillId="0" borderId="0" xfId="1" applyFont="1" applyAlignment="1">
      <alignment horizontal="right"/>
    </xf>
    <xf numFmtId="0" fontId="32" fillId="0" borderId="13" xfId="1" applyFont="1" applyBorder="1" applyAlignment="1">
      <alignment vertical="center" wrapText="1"/>
    </xf>
    <xf numFmtId="2" fontId="8" fillId="2" borderId="5" xfId="1" applyNumberFormat="1" applyFont="1" applyFill="1" applyBorder="1" applyAlignment="1">
      <alignment horizontal="right" vertical="center" wrapText="1"/>
    </xf>
    <xf numFmtId="2" fontId="8" fillId="2" borderId="2" xfId="1" applyNumberFormat="1" applyFont="1" applyFill="1" applyBorder="1" applyAlignment="1">
      <alignment horizontal="right" vertical="center" wrapText="1"/>
    </xf>
    <xf numFmtId="0" fontId="32" fillId="0" borderId="12" xfId="1" applyFont="1" applyBorder="1" applyAlignment="1">
      <alignment horizontal="center" vertical="top" wrapText="1"/>
    </xf>
    <xf numFmtId="0" fontId="32" fillId="3" borderId="1" xfId="1" applyFont="1" applyFill="1" applyBorder="1" applyAlignment="1">
      <alignment vertical="center" wrapText="1"/>
    </xf>
    <xf numFmtId="2" fontId="3" fillId="2" borderId="12" xfId="1" applyNumberFormat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top" wrapText="1"/>
    </xf>
    <xf numFmtId="0" fontId="8" fillId="3" borderId="5" xfId="1" applyFont="1" applyFill="1" applyBorder="1" applyAlignment="1">
      <alignment vertical="top" wrapText="1"/>
    </xf>
    <xf numFmtId="0" fontId="40" fillId="0" borderId="0" xfId="0" applyFont="1"/>
    <xf numFmtId="0" fontId="38" fillId="0" borderId="0" xfId="0" applyFont="1"/>
    <xf numFmtId="0" fontId="41" fillId="0" borderId="0" xfId="0" applyFont="1"/>
    <xf numFmtId="0" fontId="6" fillId="0" borderId="0" xfId="2" applyFont="1" applyAlignment="1">
      <alignment vertical="center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" fillId="0" borderId="0" xfId="2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49" fillId="0" borderId="0" xfId="2" applyFont="1" applyAlignment="1">
      <alignment horizontal="center" vertical="center" wrapText="1"/>
    </xf>
    <xf numFmtId="0" fontId="50" fillId="0" borderId="0" xfId="2" applyFont="1" applyAlignment="1">
      <alignment horizontal="center" vertical="center" wrapText="1"/>
    </xf>
    <xf numFmtId="14" fontId="51" fillId="0" borderId="16" xfId="1" applyNumberFormat="1" applyFont="1" applyBorder="1" applyAlignment="1">
      <alignment horizontal="left" vertical="center" wrapText="1"/>
    </xf>
    <xf numFmtId="0" fontId="51" fillId="0" borderId="0" xfId="1" applyFont="1" applyAlignment="1">
      <alignment horizontal="center" vertical="center" wrapText="1"/>
    </xf>
    <xf numFmtId="0" fontId="51" fillId="0" borderId="16" xfId="1" applyFont="1" applyBorder="1" applyAlignment="1">
      <alignment horizontal="left" vertical="center" wrapText="1"/>
    </xf>
    <xf numFmtId="0" fontId="6" fillId="0" borderId="0" xfId="3" applyFont="1" applyAlignment="1">
      <alignment horizontal="center"/>
    </xf>
    <xf numFmtId="0" fontId="33" fillId="0" borderId="17" xfId="0" applyFont="1" applyBorder="1"/>
    <xf numFmtId="0" fontId="44" fillId="0" borderId="17" xfId="0" applyFont="1" applyBorder="1"/>
    <xf numFmtId="0" fontId="44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0" fillId="0" borderId="0" xfId="0" applyFont="1" applyProtection="1">
      <protection locked="0"/>
    </xf>
    <xf numFmtId="0" fontId="44" fillId="0" borderId="0" xfId="0" applyFont="1" applyAlignment="1">
      <alignment horizontal="right"/>
    </xf>
    <xf numFmtId="0" fontId="23" fillId="0" borderId="17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33" fillId="0" borderId="0" xfId="0" applyFont="1" applyAlignment="1">
      <alignment wrapText="1"/>
    </xf>
    <xf numFmtId="0" fontId="52" fillId="0" borderId="17" xfId="0" applyFont="1" applyBorder="1"/>
    <xf numFmtId="14" fontId="40" fillId="0" borderId="0" xfId="0" applyNumberFormat="1" applyFont="1"/>
    <xf numFmtId="0" fontId="6" fillId="0" borderId="17" xfId="0" applyFont="1" applyBorder="1" applyAlignment="1">
      <alignment wrapText="1"/>
    </xf>
    <xf numFmtId="0" fontId="52" fillId="0" borderId="17" xfId="0" applyFont="1" applyBorder="1" applyAlignment="1">
      <alignment horizontal="center"/>
    </xf>
    <xf numFmtId="2" fontId="52" fillId="0" borderId="17" xfId="0" applyNumberFormat="1" applyFont="1" applyBorder="1" applyAlignment="1">
      <alignment horizontal="center"/>
    </xf>
    <xf numFmtId="0" fontId="44" fillId="0" borderId="17" xfId="0" applyFont="1" applyBorder="1" applyAlignment="1">
      <alignment wrapText="1"/>
    </xf>
    <xf numFmtId="49" fontId="44" fillId="0" borderId="18" xfId="0" applyNumberFormat="1" applyFont="1" applyBorder="1" applyAlignment="1">
      <alignment horizontal="left" wrapText="1"/>
    </xf>
    <xf numFmtId="0" fontId="40" fillId="0" borderId="0" xfId="0" applyFont="1" applyAlignment="1">
      <alignment wrapText="1"/>
    </xf>
    <xf numFmtId="0" fontId="44" fillId="0" borderId="0" xfId="0" applyFont="1" applyAlignment="1">
      <alignment horizontal="left"/>
    </xf>
    <xf numFmtId="0" fontId="52" fillId="0" borderId="0" xfId="0" applyFont="1"/>
    <xf numFmtId="0" fontId="33" fillId="0" borderId="0" xfId="0" applyFont="1" applyAlignment="1">
      <alignment horizontal="center"/>
    </xf>
    <xf numFmtId="0" fontId="53" fillId="0" borderId="16" xfId="0" applyFont="1" applyBorder="1" applyAlignment="1">
      <alignment horizontal="center"/>
    </xf>
    <xf numFmtId="0" fontId="40" fillId="0" borderId="16" xfId="0" applyFont="1" applyBorder="1"/>
    <xf numFmtId="0" fontId="23" fillId="0" borderId="0" xfId="0" applyFont="1"/>
    <xf numFmtId="0" fontId="53" fillId="0" borderId="16" xfId="0" applyFont="1" applyBorder="1"/>
    <xf numFmtId="0" fontId="44" fillId="0" borderId="0" xfId="0" applyFont="1" applyAlignment="1">
      <alignment horizontal="center" vertical="top"/>
    </xf>
    <xf numFmtId="0" fontId="4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3" fillId="0" borderId="16" xfId="0" applyFont="1" applyBorder="1" applyAlignment="1">
      <alignment horizontal="center"/>
    </xf>
    <xf numFmtId="0" fontId="44" fillId="0" borderId="16" xfId="0" applyFont="1" applyBorder="1" applyAlignment="1">
      <alignment horizontal="center"/>
    </xf>
    <xf numFmtId="0" fontId="33" fillId="0" borderId="16" xfId="0" applyFont="1" applyBorder="1"/>
    <xf numFmtId="0" fontId="44" fillId="0" borderId="0" xfId="0" applyFont="1" applyAlignment="1">
      <alignment horizontal="center" vertical="top" wrapText="1"/>
    </xf>
    <xf numFmtId="0" fontId="53" fillId="0" borderId="0" xfId="0" applyFont="1"/>
    <xf numFmtId="0" fontId="55" fillId="0" borderId="0" xfId="5" applyNumberFormat="1" applyFont="1" applyFill="1" applyBorder="1" applyAlignment="1">
      <alignment horizontal="center" vertical="center" wrapText="1" readingOrder="1"/>
    </xf>
    <xf numFmtId="0" fontId="55" fillId="0" borderId="0" xfId="5" applyNumberFormat="1" applyFont="1" applyFill="1" applyBorder="1" applyAlignment="1">
      <alignment horizontal="left" vertical="top" wrapText="1" readingOrder="1"/>
    </xf>
    <xf numFmtId="0" fontId="56" fillId="0" borderId="0" xfId="0" applyFont="1" applyFill="1" applyBorder="1"/>
    <xf numFmtId="0" fontId="56" fillId="0" borderId="0" xfId="0" applyFont="1" applyFill="1" applyBorder="1"/>
    <xf numFmtId="0" fontId="55" fillId="0" borderId="0" xfId="5" applyNumberFormat="1" applyFont="1" applyFill="1" applyBorder="1" applyAlignment="1">
      <alignment vertical="center" wrapText="1" readingOrder="1"/>
    </xf>
    <xf numFmtId="0" fontId="57" fillId="0" borderId="0" xfId="5" applyNumberFormat="1" applyFont="1" applyFill="1" applyBorder="1" applyAlignment="1">
      <alignment horizontal="right" vertical="center" wrapText="1" readingOrder="1"/>
    </xf>
    <xf numFmtId="0" fontId="58" fillId="0" borderId="0" xfId="5" applyNumberFormat="1" applyFont="1" applyFill="1" applyBorder="1" applyAlignment="1">
      <alignment horizontal="center" vertical="center" wrapText="1" readingOrder="1"/>
    </xf>
    <xf numFmtId="0" fontId="55" fillId="0" borderId="19" xfId="5" applyNumberFormat="1" applyFont="1" applyFill="1" applyBorder="1" applyAlignment="1">
      <alignment horizontal="center" vertical="center" wrapText="1" readingOrder="1"/>
    </xf>
    <xf numFmtId="0" fontId="56" fillId="0" borderId="19" xfId="5" applyNumberFormat="1" applyFont="1" applyFill="1" applyBorder="1" applyAlignment="1">
      <alignment vertical="top" wrapText="1"/>
    </xf>
    <xf numFmtId="0" fontId="58" fillId="0" borderId="0" xfId="5" applyNumberFormat="1" applyFont="1" applyFill="1" applyBorder="1" applyAlignment="1">
      <alignment horizontal="center" vertical="center" wrapText="1" readingOrder="1"/>
    </xf>
    <xf numFmtId="0" fontId="55" fillId="0" borderId="0" xfId="5" applyNumberFormat="1" applyFont="1" applyFill="1" applyBorder="1" applyAlignment="1">
      <alignment horizontal="center" vertical="center" wrapText="1" readingOrder="1"/>
    </xf>
    <xf numFmtId="0" fontId="56" fillId="0" borderId="19" xfId="5" applyNumberFormat="1" applyFont="1" applyFill="1" applyBorder="1" applyAlignment="1">
      <alignment vertical="top" wrapText="1"/>
    </xf>
    <xf numFmtId="0" fontId="55" fillId="0" borderId="0" xfId="5" applyNumberFormat="1" applyFont="1" applyFill="1" applyBorder="1" applyAlignment="1">
      <alignment horizontal="right" vertical="center" wrapText="1" readingOrder="1"/>
    </xf>
    <xf numFmtId="0" fontId="55" fillId="0" borderId="0" xfId="5" applyNumberFormat="1" applyFont="1" applyFill="1" applyBorder="1" applyAlignment="1">
      <alignment horizontal="right" vertical="top" wrapText="1" readingOrder="1"/>
    </xf>
    <xf numFmtId="0" fontId="57" fillId="0" borderId="0" xfId="5" applyNumberFormat="1" applyFont="1" applyFill="1" applyBorder="1" applyAlignment="1">
      <alignment horizontal="center" vertical="center" wrapText="1" readingOrder="1"/>
    </xf>
    <xf numFmtId="0" fontId="57" fillId="0" borderId="0" xfId="5" applyNumberFormat="1" applyFont="1" applyFill="1" applyBorder="1" applyAlignment="1">
      <alignment horizontal="right" vertical="center" wrapText="1" readingOrder="1"/>
    </xf>
    <xf numFmtId="0" fontId="59" fillId="0" borderId="20" xfId="5" applyNumberFormat="1" applyFont="1" applyFill="1" applyBorder="1" applyAlignment="1">
      <alignment horizontal="center" vertical="center" wrapText="1" readingOrder="1"/>
    </xf>
    <xf numFmtId="0" fontId="59" fillId="0" borderId="21" xfId="5" applyNumberFormat="1" applyFont="1" applyFill="1" applyBorder="1" applyAlignment="1">
      <alignment horizontal="center" vertical="center" wrapText="1" readingOrder="1"/>
    </xf>
    <xf numFmtId="0" fontId="56" fillId="0" borderId="22" xfId="5" applyNumberFormat="1" applyFont="1" applyFill="1" applyBorder="1" applyAlignment="1">
      <alignment vertical="top" wrapText="1"/>
    </xf>
    <xf numFmtId="0" fontId="56" fillId="0" borderId="23" xfId="5" applyNumberFormat="1" applyFont="1" applyFill="1" applyBorder="1" applyAlignment="1">
      <alignment vertical="top" wrapText="1"/>
    </xf>
    <xf numFmtId="0" fontId="56" fillId="0" borderId="24" xfId="5" applyNumberFormat="1" applyFont="1" applyFill="1" applyBorder="1" applyAlignment="1">
      <alignment vertical="top" wrapText="1"/>
    </xf>
    <xf numFmtId="0" fontId="56" fillId="0" borderId="25" xfId="5" applyNumberFormat="1" applyFont="1" applyFill="1" applyBorder="1" applyAlignment="1">
      <alignment vertical="top" wrapText="1"/>
    </xf>
    <xf numFmtId="0" fontId="56" fillId="0" borderId="26" xfId="5" applyNumberFormat="1" applyFont="1" applyFill="1" applyBorder="1" applyAlignment="1">
      <alignment vertical="top" wrapText="1"/>
    </xf>
    <xf numFmtId="0" fontId="56" fillId="0" borderId="27" xfId="5" applyNumberFormat="1" applyFont="1" applyFill="1" applyBorder="1" applyAlignment="1">
      <alignment vertical="top" wrapText="1"/>
    </xf>
    <xf numFmtId="0" fontId="56" fillId="0" borderId="28" xfId="5" applyNumberFormat="1" applyFont="1" applyFill="1" applyBorder="1" applyAlignment="1">
      <alignment vertical="top" wrapText="1"/>
    </xf>
    <xf numFmtId="0" fontId="56" fillId="0" borderId="26" xfId="5" applyNumberFormat="1" applyFont="1" applyFill="1" applyBorder="1" applyAlignment="1">
      <alignment vertical="top" wrapText="1"/>
    </xf>
    <xf numFmtId="0" fontId="56" fillId="0" borderId="27" xfId="5" applyNumberFormat="1" applyFont="1" applyFill="1" applyBorder="1" applyAlignment="1">
      <alignment vertical="top" wrapText="1"/>
    </xf>
    <xf numFmtId="0" fontId="56" fillId="0" borderId="29" xfId="5" applyNumberFormat="1" applyFont="1" applyFill="1" applyBorder="1" applyAlignment="1">
      <alignment vertical="top" wrapText="1"/>
    </xf>
    <xf numFmtId="0" fontId="56" fillId="0" borderId="30" xfId="5" applyNumberFormat="1" applyFont="1" applyFill="1" applyBorder="1" applyAlignment="1">
      <alignment vertical="top" wrapText="1"/>
    </xf>
    <xf numFmtId="0" fontId="56" fillId="0" borderId="31" xfId="5" applyNumberFormat="1" applyFont="1" applyFill="1" applyBorder="1" applyAlignment="1">
      <alignment vertical="top" wrapText="1"/>
    </xf>
    <xf numFmtId="0" fontId="56" fillId="0" borderId="32" xfId="5" applyNumberFormat="1" applyFont="1" applyFill="1" applyBorder="1" applyAlignment="1">
      <alignment vertical="top" wrapText="1"/>
    </xf>
    <xf numFmtId="0" fontId="56" fillId="0" borderId="33" xfId="5" applyNumberFormat="1" applyFont="1" applyFill="1" applyBorder="1" applyAlignment="1">
      <alignment vertical="top" wrapText="1"/>
    </xf>
    <xf numFmtId="0" fontId="59" fillId="0" borderId="20" xfId="5" applyNumberFormat="1" applyFont="1" applyFill="1" applyBorder="1" applyAlignment="1">
      <alignment horizontal="center" vertical="center" wrapText="1" readingOrder="1"/>
    </xf>
    <xf numFmtId="0" fontId="59" fillId="0" borderId="21" xfId="5" applyNumberFormat="1" applyFont="1" applyFill="1" applyBorder="1" applyAlignment="1">
      <alignment horizontal="center" vertical="center" wrapText="1" readingOrder="1"/>
    </xf>
    <xf numFmtId="0" fontId="59" fillId="0" borderId="34" xfId="5" applyNumberFormat="1" applyFont="1" applyFill="1" applyBorder="1" applyAlignment="1">
      <alignment horizontal="left" vertical="center" wrapText="1" readingOrder="1"/>
    </xf>
    <xf numFmtId="0" fontId="59" fillId="0" borderId="35" xfId="5" applyNumberFormat="1" applyFont="1" applyFill="1" applyBorder="1" applyAlignment="1">
      <alignment horizontal="left" vertical="center" wrapText="1" readingOrder="1"/>
    </xf>
    <xf numFmtId="0" fontId="59" fillId="0" borderId="35" xfId="5" applyNumberFormat="1" applyFont="1" applyFill="1" applyBorder="1" applyAlignment="1">
      <alignment horizontal="center" vertical="center" wrapText="1" readingOrder="1"/>
    </xf>
    <xf numFmtId="0" fontId="57" fillId="0" borderId="35" xfId="5" applyNumberFormat="1" applyFont="1" applyFill="1" applyBorder="1" applyAlignment="1">
      <alignment horizontal="right" vertical="center" wrapText="1" readingOrder="1"/>
    </xf>
    <xf numFmtId="0" fontId="57" fillId="0" borderId="35" xfId="5" applyNumberFormat="1" applyFont="1" applyFill="1" applyBorder="1" applyAlignment="1">
      <alignment horizontal="right" vertical="center" wrapText="1" readingOrder="1"/>
    </xf>
    <xf numFmtId="0" fontId="60" fillId="0" borderId="29" xfId="5" applyNumberFormat="1" applyFont="1" applyFill="1" applyBorder="1" applyAlignment="1">
      <alignment vertical="center" wrapText="1" readingOrder="1"/>
    </xf>
    <xf numFmtId="0" fontId="61" fillId="0" borderId="33" xfId="5" applyNumberFormat="1" applyFont="1" applyFill="1" applyBorder="1" applyAlignment="1">
      <alignment horizontal="left" vertical="center" wrapText="1" readingOrder="1"/>
    </xf>
    <xf numFmtId="0" fontId="61" fillId="0" borderId="33" xfId="5" applyNumberFormat="1" applyFont="1" applyFill="1" applyBorder="1" applyAlignment="1">
      <alignment vertical="center" wrapText="1" readingOrder="1"/>
    </xf>
    <xf numFmtId="0" fontId="62" fillId="0" borderId="33" xfId="5" applyNumberFormat="1" applyFont="1" applyFill="1" applyBorder="1" applyAlignment="1">
      <alignment vertical="center" wrapText="1" readingOrder="1"/>
    </xf>
    <xf numFmtId="0" fontId="62" fillId="0" borderId="33" xfId="5" applyNumberFormat="1" applyFont="1" applyFill="1" applyBorder="1" applyAlignment="1">
      <alignment vertical="center" wrapText="1" readingOrder="1"/>
    </xf>
    <xf numFmtId="0" fontId="55" fillId="0" borderId="36" xfId="5" applyNumberFormat="1" applyFont="1" applyFill="1" applyBorder="1" applyAlignment="1">
      <alignment horizontal="left" vertical="center" wrapText="1" readingOrder="1"/>
    </xf>
    <xf numFmtId="0" fontId="55" fillId="0" borderId="35" xfId="5" applyNumberFormat="1" applyFont="1" applyFill="1" applyBorder="1" applyAlignment="1">
      <alignment horizontal="left" vertical="center" wrapText="1" readingOrder="1"/>
    </xf>
    <xf numFmtId="0" fontId="55" fillId="0" borderId="35" xfId="5" applyNumberFormat="1" applyFont="1" applyFill="1" applyBorder="1" applyAlignment="1">
      <alignment horizontal="center" vertical="center" wrapText="1" readingOrder="1"/>
    </xf>
    <xf numFmtId="0" fontId="55" fillId="0" borderId="0" xfId="5" applyNumberFormat="1" applyFont="1" applyFill="1" applyBorder="1" applyAlignment="1">
      <alignment horizontal="left" wrapText="1" readingOrder="1"/>
    </xf>
  </cellXfs>
  <cellStyles count="6">
    <cellStyle name="Įprastas" xfId="0" builtinId="0"/>
    <cellStyle name="Įprastas 2" xfId="4"/>
    <cellStyle name="Įprastas 5" xfId="2"/>
    <cellStyle name="Normal" xfId="5"/>
    <cellStyle name="Normal_biudz uz 2001 atskaitomybe3" xfId="1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showZeros="0" tabSelected="1" zoomScale="115" zoomScaleNormal="115" zoomScaleSheetLayoutView="100" workbookViewId="0">
      <selection activeCell="G10" sqref="G10"/>
    </sheetView>
  </sheetViews>
  <sheetFormatPr defaultColWidth="9.109375" defaultRowHeight="13.2"/>
  <cols>
    <col min="1" max="4" width="2" style="1" customWidth="1"/>
    <col min="5" max="5" width="2.109375" style="1" customWidth="1"/>
    <col min="6" max="6" width="3.5546875" style="2" customWidth="1"/>
    <col min="7" max="7" width="34.33203125" style="1" customWidth="1"/>
    <col min="8" max="8" width="13.6640625" style="1" customWidth="1"/>
    <col min="9" max="9" width="9.6640625" style="1" customWidth="1"/>
    <col min="10" max="10" width="11.6640625" style="1" customWidth="1"/>
    <col min="11" max="11" width="12.44140625" style="1" customWidth="1"/>
    <col min="12" max="12" width="11.109375" style="1" customWidth="1"/>
    <col min="13" max="13" width="0.109375" style="1" hidden="1" customWidth="1"/>
    <col min="14" max="14" width="6.109375" style="1" hidden="1" customWidth="1"/>
    <col min="15" max="15" width="8.88671875" style="1" hidden="1" customWidth="1"/>
    <col min="16" max="16" width="9.109375" style="1" hidden="1" customWidth="1"/>
    <col min="17" max="17" width="11" style="1" customWidth="1"/>
    <col min="18" max="16384" width="9.109375" style="1"/>
  </cols>
  <sheetData>
    <row r="1" spans="1:17" ht="28.5" customHeight="1">
      <c r="G1" s="3"/>
      <c r="H1" s="4"/>
      <c r="I1" s="5"/>
      <c r="J1" s="179" t="s">
        <v>0</v>
      </c>
      <c r="K1" s="179"/>
      <c r="L1" s="179"/>
      <c r="M1" s="6"/>
      <c r="N1" s="7"/>
      <c r="O1" s="7"/>
      <c r="P1" s="7"/>
      <c r="Q1" s="7"/>
    </row>
    <row r="2" spans="1:17" ht="14.25" customHeight="1">
      <c r="H2" s="8"/>
      <c r="I2" s="9"/>
      <c r="J2" s="10" t="s">
        <v>1</v>
      </c>
      <c r="K2" s="11"/>
      <c r="L2" s="12"/>
      <c r="M2" s="6"/>
      <c r="N2" s="7"/>
      <c r="O2" s="7"/>
      <c r="P2" s="7"/>
      <c r="Q2" s="13"/>
    </row>
    <row r="3" spans="1:17" ht="13.5" customHeight="1">
      <c r="H3" s="14"/>
      <c r="I3" s="8"/>
      <c r="K3" s="15"/>
      <c r="L3" s="15"/>
      <c r="M3" s="6"/>
      <c r="N3" s="7"/>
      <c r="O3" s="7"/>
      <c r="P3" s="7"/>
      <c r="Q3" s="16"/>
    </row>
    <row r="4" spans="1:17" ht="14.25" customHeight="1">
      <c r="G4" s="17" t="s">
        <v>2</v>
      </c>
      <c r="H4" s="8"/>
      <c r="I4" s="9"/>
      <c r="J4" s="15"/>
      <c r="K4" s="15"/>
      <c r="L4" s="15"/>
      <c r="M4" s="6"/>
      <c r="N4" s="18"/>
      <c r="O4" s="18"/>
      <c r="P4" s="7"/>
      <c r="Q4" s="16"/>
    </row>
    <row r="5" spans="1:17" ht="12" customHeight="1">
      <c r="H5" s="19"/>
      <c r="I5" s="9"/>
      <c r="J5" s="15"/>
      <c r="K5" s="15"/>
      <c r="L5" s="15"/>
      <c r="M5" s="6"/>
      <c r="N5" s="7"/>
      <c r="O5" s="7"/>
      <c r="P5" s="7"/>
      <c r="Q5" s="16"/>
    </row>
    <row r="6" spans="1:17" ht="12" customHeight="1">
      <c r="H6" s="19"/>
      <c r="I6" s="9"/>
      <c r="J6" s="20"/>
      <c r="K6" s="15"/>
      <c r="L6" s="15"/>
      <c r="M6" s="6"/>
      <c r="N6" s="7"/>
      <c r="O6" s="7"/>
      <c r="P6" s="7"/>
    </row>
    <row r="7" spans="1:17" ht="12" customHeight="1">
      <c r="H7" s="19"/>
      <c r="I7" s="9"/>
      <c r="K7" s="7"/>
      <c r="L7" s="7"/>
      <c r="M7" s="6"/>
      <c r="N7" s="7"/>
      <c r="O7" s="7"/>
      <c r="P7" s="7"/>
      <c r="Q7" s="21"/>
    </row>
    <row r="8" spans="1:17" ht="15.6">
      <c r="A8" s="180" t="s">
        <v>52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6"/>
    </row>
    <row r="9" spans="1:17" ht="18" customHeight="1">
      <c r="G9" s="22"/>
      <c r="H9" s="23"/>
      <c r="I9" s="23"/>
      <c r="J9" s="24"/>
      <c r="K9" s="24"/>
      <c r="L9" s="25"/>
      <c r="M9" s="6"/>
    </row>
    <row r="10" spans="1:17" ht="16.8" customHeight="1">
      <c r="G10" s="122" t="s">
        <v>53</v>
      </c>
      <c r="H10" s="121">
        <v>190574241</v>
      </c>
      <c r="I10" s="121" t="s">
        <v>54</v>
      </c>
      <c r="J10" s="26"/>
      <c r="K10" s="26"/>
      <c r="L10" s="25"/>
      <c r="M10" s="6"/>
    </row>
    <row r="11" spans="1:17" ht="18.75" customHeight="1">
      <c r="A11" s="181" t="s">
        <v>3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6"/>
    </row>
    <row r="12" spans="1:17" ht="18.75" customHeight="1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6"/>
    </row>
    <row r="13" spans="1:17" ht="14.25" customHeight="1">
      <c r="A13" s="27"/>
      <c r="B13" s="28"/>
      <c r="C13" s="28"/>
      <c r="D13" s="28"/>
      <c r="E13" s="28"/>
      <c r="F13" s="28"/>
      <c r="G13" s="183" t="s">
        <v>4</v>
      </c>
      <c r="H13" s="183"/>
      <c r="I13" s="183"/>
      <c r="J13" s="183"/>
      <c r="K13" s="183"/>
      <c r="L13" s="28"/>
      <c r="M13" s="6"/>
    </row>
    <row r="14" spans="1:17" ht="16.5" customHeight="1">
      <c r="A14" s="184" t="s">
        <v>56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6"/>
      <c r="P14" s="1" t="s">
        <v>5</v>
      </c>
    </row>
    <row r="15" spans="1:17" ht="15.75" customHeight="1">
      <c r="G15" s="165" t="s">
        <v>55</v>
      </c>
      <c r="H15" s="165"/>
      <c r="I15" s="165"/>
      <c r="J15" s="165"/>
      <c r="K15" s="165"/>
      <c r="M15" s="6"/>
    </row>
    <row r="16" spans="1:17" ht="12" customHeight="1">
      <c r="G16" s="165" t="s">
        <v>6</v>
      </c>
      <c r="H16" s="165"/>
      <c r="I16" s="165"/>
      <c r="J16" s="165"/>
      <c r="K16" s="165"/>
    </row>
    <row r="17" spans="1:13" ht="12" customHeight="1">
      <c r="B17" s="184" t="s">
        <v>7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</row>
    <row r="18" spans="1:13" ht="12" customHeight="1"/>
    <row r="19" spans="1:13" ht="12.75" customHeight="1">
      <c r="G19" s="165" t="s">
        <v>69</v>
      </c>
      <c r="H19" s="165"/>
      <c r="I19" s="165"/>
      <c r="J19" s="165"/>
      <c r="K19" s="165"/>
    </row>
    <row r="20" spans="1:13" ht="11.25" customHeight="1">
      <c r="G20" s="185" t="s">
        <v>8</v>
      </c>
      <c r="H20" s="185"/>
      <c r="I20" s="185"/>
      <c r="J20" s="185"/>
      <c r="K20" s="185"/>
    </row>
    <row r="21" spans="1:13" ht="11.25" customHeight="1">
      <c r="G21" s="7"/>
      <c r="H21" s="7"/>
      <c r="I21" s="7"/>
      <c r="J21" s="7"/>
      <c r="K21" s="7"/>
    </row>
    <row r="22" spans="1:13">
      <c r="B22" s="9"/>
      <c r="C22" s="9"/>
      <c r="D22" s="9"/>
      <c r="E22" s="186" t="s">
        <v>57</v>
      </c>
      <c r="F22" s="186"/>
      <c r="G22" s="186"/>
      <c r="H22" s="186"/>
      <c r="I22" s="186"/>
      <c r="J22" s="186"/>
      <c r="K22" s="186"/>
      <c r="L22" s="9"/>
    </row>
    <row r="23" spans="1:13" ht="12" customHeight="1">
      <c r="A23" s="178" t="s">
        <v>9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29"/>
    </row>
    <row r="24" spans="1:13" ht="12" customHeight="1">
      <c r="F24" s="1"/>
      <c r="J24" s="30"/>
      <c r="K24" s="25"/>
      <c r="L24" s="31" t="s">
        <v>10</v>
      </c>
      <c r="M24" s="29"/>
    </row>
    <row r="25" spans="1:13" ht="11.25" customHeight="1">
      <c r="F25" s="1"/>
      <c r="J25" s="32" t="s">
        <v>11</v>
      </c>
      <c r="K25" s="33"/>
      <c r="L25" s="126">
        <v>19</v>
      </c>
      <c r="M25" s="29"/>
    </row>
    <row r="26" spans="1:13" ht="12" customHeight="1">
      <c r="E26" s="7"/>
      <c r="F26" s="34"/>
      <c r="I26" s="35"/>
      <c r="J26" s="35"/>
      <c r="K26" s="36" t="s">
        <v>12</v>
      </c>
      <c r="L26" s="37"/>
      <c r="M26" s="29"/>
    </row>
    <row r="27" spans="1:13" ht="12.75" customHeight="1">
      <c r="C27" s="165" t="s">
        <v>58</v>
      </c>
      <c r="D27" s="166"/>
      <c r="E27" s="166"/>
      <c r="F27" s="166"/>
      <c r="G27" s="166"/>
      <c r="H27" s="166"/>
      <c r="I27" s="166"/>
      <c r="J27" s="38"/>
      <c r="K27" s="36" t="s">
        <v>13</v>
      </c>
      <c r="L27" s="125">
        <v>190574241</v>
      </c>
      <c r="M27" s="29"/>
    </row>
    <row r="28" spans="1:13" ht="12" customHeight="1">
      <c r="D28" s="38"/>
      <c r="E28" s="38"/>
      <c r="F28" s="38"/>
      <c r="G28" s="39"/>
      <c r="H28" s="40"/>
      <c r="I28" s="38"/>
      <c r="J28" s="41" t="s">
        <v>14</v>
      </c>
      <c r="K28" s="42">
        <v>19002</v>
      </c>
      <c r="L28" s="124" t="s">
        <v>59</v>
      </c>
      <c r="M28" s="29"/>
    </row>
    <row r="29" spans="1:13" ht="12.75" customHeight="1">
      <c r="D29" s="38"/>
      <c r="E29" s="38"/>
      <c r="F29" s="38"/>
      <c r="G29" s="43" t="s">
        <v>15</v>
      </c>
      <c r="H29" s="44">
        <v>3</v>
      </c>
      <c r="I29" s="45">
        <v>6</v>
      </c>
      <c r="J29" s="46">
        <v>1</v>
      </c>
      <c r="K29" s="37">
        <v>1</v>
      </c>
      <c r="L29" s="37">
        <v>9</v>
      </c>
      <c r="M29" s="29"/>
    </row>
    <row r="30" spans="1:13" ht="13.5" customHeight="1">
      <c r="D30" s="38"/>
      <c r="E30" s="38"/>
      <c r="F30" s="38"/>
      <c r="G30" s="167" t="s">
        <v>16</v>
      </c>
      <c r="H30" s="167"/>
      <c r="I30" s="47" t="s">
        <v>60</v>
      </c>
      <c r="J30" s="123" t="s">
        <v>61</v>
      </c>
      <c r="K30" s="124" t="s">
        <v>62</v>
      </c>
      <c r="L30" s="124" t="s">
        <v>60</v>
      </c>
      <c r="M30" s="29"/>
    </row>
    <row r="31" spans="1:13" ht="14.25" customHeight="1">
      <c r="A31" s="48"/>
      <c r="B31" s="48"/>
      <c r="C31" s="48"/>
      <c r="D31" s="48"/>
      <c r="E31" s="48"/>
      <c r="F31" s="49"/>
      <c r="G31" s="50"/>
      <c r="I31" s="50"/>
      <c r="J31" s="50"/>
      <c r="K31" s="51"/>
      <c r="L31" s="52" t="s">
        <v>17</v>
      </c>
      <c r="M31" s="53"/>
    </row>
    <row r="32" spans="1:13" ht="24" customHeight="1">
      <c r="A32" s="168" t="s">
        <v>18</v>
      </c>
      <c r="B32" s="169"/>
      <c r="C32" s="169"/>
      <c r="D32" s="169"/>
      <c r="E32" s="169"/>
      <c r="F32" s="169"/>
      <c r="G32" s="172" t="s">
        <v>19</v>
      </c>
      <c r="H32" s="174" t="s">
        <v>20</v>
      </c>
      <c r="I32" s="176" t="s">
        <v>21</v>
      </c>
      <c r="J32" s="177"/>
      <c r="K32" s="155" t="s">
        <v>22</v>
      </c>
      <c r="L32" s="157" t="s">
        <v>23</v>
      </c>
      <c r="M32" s="53"/>
    </row>
    <row r="33" spans="1:18" ht="46.5" customHeight="1">
      <c r="A33" s="170"/>
      <c r="B33" s="171"/>
      <c r="C33" s="171"/>
      <c r="D33" s="171"/>
      <c r="E33" s="171"/>
      <c r="F33" s="171"/>
      <c r="G33" s="173"/>
      <c r="H33" s="175"/>
      <c r="I33" s="54" t="s">
        <v>24</v>
      </c>
      <c r="J33" s="55" t="s">
        <v>25</v>
      </c>
      <c r="K33" s="156"/>
      <c r="L33" s="158"/>
    </row>
    <row r="34" spans="1:18" ht="11.25" customHeight="1">
      <c r="A34" s="159" t="s">
        <v>26</v>
      </c>
      <c r="B34" s="160"/>
      <c r="C34" s="160"/>
      <c r="D34" s="160"/>
      <c r="E34" s="160"/>
      <c r="F34" s="161"/>
      <c r="G34" s="56">
        <v>2</v>
      </c>
      <c r="H34" s="57">
        <v>3</v>
      </c>
      <c r="I34" s="58" t="s">
        <v>27</v>
      </c>
      <c r="J34" s="59" t="s">
        <v>28</v>
      </c>
      <c r="K34" s="60">
        <v>6</v>
      </c>
      <c r="L34" s="60">
        <v>7</v>
      </c>
    </row>
    <row r="35" spans="1:18" s="66" customFormat="1" ht="14.25" customHeight="1">
      <c r="A35" s="61">
        <v>2</v>
      </c>
      <c r="B35" s="61"/>
      <c r="C35" s="62"/>
      <c r="D35" s="63"/>
      <c r="E35" s="61"/>
      <c r="F35" s="64"/>
      <c r="G35" s="63" t="s">
        <v>29</v>
      </c>
      <c r="H35" s="65">
        <v>1</v>
      </c>
      <c r="I35" s="127">
        <f>SUM(I36+I45+I57)</f>
        <v>1010700</v>
      </c>
      <c r="J35" s="127">
        <f t="shared" ref="J35:L35" si="0">SUM(J36+J45+J57)</f>
        <v>189272.75999999998</v>
      </c>
      <c r="K35" s="127">
        <f t="shared" si="0"/>
        <v>189272.75999999998</v>
      </c>
      <c r="L35" s="127">
        <f t="shared" si="0"/>
        <v>189119.19</v>
      </c>
    </row>
    <row r="36" spans="1:18" ht="16.5" customHeight="1">
      <c r="A36" s="61">
        <v>2</v>
      </c>
      <c r="B36" s="67">
        <v>1</v>
      </c>
      <c r="C36" s="68"/>
      <c r="D36" s="69"/>
      <c r="E36" s="70"/>
      <c r="F36" s="71"/>
      <c r="G36" s="119" t="s">
        <v>30</v>
      </c>
      <c r="H36" s="65">
        <v>2</v>
      </c>
      <c r="I36" s="127">
        <f>SUM(I37+I41)</f>
        <v>900000</v>
      </c>
      <c r="J36" s="127">
        <f>SUM(J37+J41)</f>
        <v>155054.54999999999</v>
      </c>
      <c r="K36" s="128">
        <f>SUM(K37+K41)</f>
        <v>155054.54999999999</v>
      </c>
      <c r="L36" s="129">
        <f>SUM(L37+L41)</f>
        <v>154900.98000000001</v>
      </c>
    </row>
    <row r="37" spans="1:18" ht="14.25" customHeight="1">
      <c r="A37" s="72">
        <v>2</v>
      </c>
      <c r="B37" s="72">
        <v>1</v>
      </c>
      <c r="C37" s="73">
        <v>1</v>
      </c>
      <c r="D37" s="74"/>
      <c r="E37" s="72"/>
      <c r="F37" s="75"/>
      <c r="G37" s="115" t="s">
        <v>31</v>
      </c>
      <c r="H37" s="65">
        <v>3</v>
      </c>
      <c r="I37" s="130">
        <f>SUM(I38)</f>
        <v>885200</v>
      </c>
      <c r="J37" s="130">
        <f t="shared" ref="J37:L39" si="1">SUM(J38)</f>
        <v>152554.54999999999</v>
      </c>
      <c r="K37" s="131">
        <f t="shared" si="1"/>
        <v>152554.54999999999</v>
      </c>
      <c r="L37" s="130">
        <f t="shared" si="1"/>
        <v>152400.98000000001</v>
      </c>
      <c r="Q37" s="9"/>
    </row>
    <row r="38" spans="1:18" ht="13.5" customHeight="1">
      <c r="A38" s="77">
        <v>2</v>
      </c>
      <c r="B38" s="72">
        <v>1</v>
      </c>
      <c r="C38" s="73">
        <v>1</v>
      </c>
      <c r="D38" s="74">
        <v>1</v>
      </c>
      <c r="E38" s="72"/>
      <c r="F38" s="75"/>
      <c r="G38" s="116" t="s">
        <v>31</v>
      </c>
      <c r="H38" s="65">
        <v>4</v>
      </c>
      <c r="I38" s="127">
        <f>SUM(I39)</f>
        <v>885200</v>
      </c>
      <c r="J38" s="127">
        <f t="shared" si="1"/>
        <v>152554.54999999999</v>
      </c>
      <c r="K38" s="127">
        <f t="shared" si="1"/>
        <v>152554.54999999999</v>
      </c>
      <c r="L38" s="127">
        <f t="shared" si="1"/>
        <v>152400.98000000001</v>
      </c>
      <c r="Q38" s="78"/>
    </row>
    <row r="39" spans="1:18" ht="14.25" customHeight="1">
      <c r="A39" s="77">
        <v>2</v>
      </c>
      <c r="B39" s="72">
        <v>1</v>
      </c>
      <c r="C39" s="73">
        <v>1</v>
      </c>
      <c r="D39" s="74">
        <v>1</v>
      </c>
      <c r="E39" s="72">
        <v>1</v>
      </c>
      <c r="F39" s="75"/>
      <c r="G39" s="116" t="s">
        <v>32</v>
      </c>
      <c r="H39" s="65">
        <v>5</v>
      </c>
      <c r="I39" s="131">
        <f>SUM(I40)</f>
        <v>885200</v>
      </c>
      <c r="J39" s="131">
        <f t="shared" si="1"/>
        <v>152554.54999999999</v>
      </c>
      <c r="K39" s="131">
        <f t="shared" si="1"/>
        <v>152554.54999999999</v>
      </c>
      <c r="L39" s="131">
        <f t="shared" si="1"/>
        <v>152400.98000000001</v>
      </c>
      <c r="Q39" s="78"/>
    </row>
    <row r="40" spans="1:18" ht="14.25" customHeight="1">
      <c r="A40" s="77">
        <v>2</v>
      </c>
      <c r="B40" s="72">
        <v>1</v>
      </c>
      <c r="C40" s="73">
        <v>1</v>
      </c>
      <c r="D40" s="74">
        <v>1</v>
      </c>
      <c r="E40" s="72">
        <v>1</v>
      </c>
      <c r="F40" s="75">
        <v>1</v>
      </c>
      <c r="G40" s="116" t="s">
        <v>32</v>
      </c>
      <c r="H40" s="65">
        <v>6</v>
      </c>
      <c r="I40" s="132">
        <v>885200</v>
      </c>
      <c r="J40" s="133">
        <v>152554.54999999999</v>
      </c>
      <c r="K40" s="133">
        <v>152554.54999999999</v>
      </c>
      <c r="L40" s="133">
        <v>152400.98000000001</v>
      </c>
      <c r="Q40" s="78"/>
    </row>
    <row r="41" spans="1:18" ht="13.5" customHeight="1">
      <c r="A41" s="77">
        <v>2</v>
      </c>
      <c r="B41" s="72">
        <v>1</v>
      </c>
      <c r="C41" s="73">
        <v>2</v>
      </c>
      <c r="D41" s="74"/>
      <c r="E41" s="72"/>
      <c r="F41" s="75"/>
      <c r="G41" s="115" t="s">
        <v>33</v>
      </c>
      <c r="H41" s="65">
        <v>9</v>
      </c>
      <c r="I41" s="131">
        <f>I42</f>
        <v>14800</v>
      </c>
      <c r="J41" s="130">
        <f t="shared" ref="J41:L42" si="2">J42</f>
        <v>2500</v>
      </c>
      <c r="K41" s="131">
        <f t="shared" si="2"/>
        <v>2500</v>
      </c>
      <c r="L41" s="130">
        <f t="shared" si="2"/>
        <v>2500</v>
      </c>
      <c r="Q41" s="78"/>
    </row>
    <row r="42" spans="1:18">
      <c r="A42" s="77">
        <v>2</v>
      </c>
      <c r="B42" s="72">
        <v>1</v>
      </c>
      <c r="C42" s="73">
        <v>2</v>
      </c>
      <c r="D42" s="74">
        <v>1</v>
      </c>
      <c r="E42" s="72"/>
      <c r="F42" s="75"/>
      <c r="G42" s="74" t="s">
        <v>33</v>
      </c>
      <c r="H42" s="65">
        <v>10</v>
      </c>
      <c r="I42" s="131">
        <f>I43</f>
        <v>14800</v>
      </c>
      <c r="J42" s="130">
        <f t="shared" si="2"/>
        <v>2500</v>
      </c>
      <c r="K42" s="130">
        <f t="shared" si="2"/>
        <v>2500</v>
      </c>
      <c r="L42" s="130">
        <f t="shared" si="2"/>
        <v>2500</v>
      </c>
      <c r="Q42" s="9"/>
    </row>
    <row r="43" spans="1:18" ht="13.5" customHeight="1">
      <c r="A43" s="77">
        <v>2</v>
      </c>
      <c r="B43" s="72">
        <v>1</v>
      </c>
      <c r="C43" s="73">
        <v>2</v>
      </c>
      <c r="D43" s="74">
        <v>1</v>
      </c>
      <c r="E43" s="72">
        <v>1</v>
      </c>
      <c r="F43" s="75"/>
      <c r="G43" s="74" t="s">
        <v>33</v>
      </c>
      <c r="H43" s="65">
        <v>11</v>
      </c>
      <c r="I43" s="130">
        <f>I44</f>
        <v>14800</v>
      </c>
      <c r="J43" s="130">
        <f>J44</f>
        <v>2500</v>
      </c>
      <c r="K43" s="130">
        <f>K44</f>
        <v>2500</v>
      </c>
      <c r="L43" s="130">
        <f>L44</f>
        <v>2500</v>
      </c>
      <c r="Q43" s="78"/>
    </row>
    <row r="44" spans="1:18" ht="14.25" customHeight="1">
      <c r="A44" s="77">
        <v>2</v>
      </c>
      <c r="B44" s="72">
        <v>1</v>
      </c>
      <c r="C44" s="73">
        <v>2</v>
      </c>
      <c r="D44" s="74">
        <v>1</v>
      </c>
      <c r="E44" s="72">
        <v>1</v>
      </c>
      <c r="F44" s="75">
        <v>1</v>
      </c>
      <c r="G44" s="74" t="s">
        <v>33</v>
      </c>
      <c r="H44" s="65">
        <v>12</v>
      </c>
      <c r="I44" s="134">
        <v>14800</v>
      </c>
      <c r="J44" s="133">
        <v>2500</v>
      </c>
      <c r="K44" s="133">
        <v>2500</v>
      </c>
      <c r="L44" s="133">
        <v>2500</v>
      </c>
      <c r="Q44" s="78"/>
    </row>
    <row r="45" spans="1:18" ht="26.25" customHeight="1">
      <c r="A45" s="79">
        <v>2</v>
      </c>
      <c r="B45" s="80">
        <v>2</v>
      </c>
      <c r="C45" s="68"/>
      <c r="D45" s="69"/>
      <c r="E45" s="70"/>
      <c r="F45" s="71"/>
      <c r="G45" s="119" t="s">
        <v>34</v>
      </c>
      <c r="H45" s="65">
        <v>13</v>
      </c>
      <c r="I45" s="135">
        <f>I46</f>
        <v>109600</v>
      </c>
      <c r="J45" s="136">
        <f t="shared" ref="J45:L47" si="3">J46</f>
        <v>34026.75</v>
      </c>
      <c r="K45" s="135">
        <f t="shared" si="3"/>
        <v>34026.75</v>
      </c>
      <c r="L45" s="135">
        <f t="shared" si="3"/>
        <v>34026.75</v>
      </c>
    </row>
    <row r="46" spans="1:18" ht="27" customHeight="1">
      <c r="A46" s="77">
        <v>2</v>
      </c>
      <c r="B46" s="72">
        <v>2</v>
      </c>
      <c r="C46" s="73">
        <v>1</v>
      </c>
      <c r="D46" s="74"/>
      <c r="E46" s="72"/>
      <c r="F46" s="75"/>
      <c r="G46" s="81" t="s">
        <v>34</v>
      </c>
      <c r="H46" s="65">
        <v>14</v>
      </c>
      <c r="I46" s="130">
        <f>I47</f>
        <v>109600</v>
      </c>
      <c r="J46" s="131">
        <f t="shared" si="3"/>
        <v>34026.75</v>
      </c>
      <c r="K46" s="130">
        <f t="shared" si="3"/>
        <v>34026.75</v>
      </c>
      <c r="L46" s="131">
        <f t="shared" si="3"/>
        <v>34026.75</v>
      </c>
      <c r="Q46" s="9"/>
      <c r="R46" s="78"/>
    </row>
    <row r="47" spans="1:18" ht="15.6">
      <c r="A47" s="77">
        <v>2</v>
      </c>
      <c r="B47" s="72">
        <v>2</v>
      </c>
      <c r="C47" s="73">
        <v>1</v>
      </c>
      <c r="D47" s="74">
        <v>1</v>
      </c>
      <c r="E47" s="72"/>
      <c r="F47" s="75"/>
      <c r="G47" s="81" t="s">
        <v>34</v>
      </c>
      <c r="H47" s="65">
        <v>15</v>
      </c>
      <c r="I47" s="130">
        <f>I48</f>
        <v>109600</v>
      </c>
      <c r="J47" s="131">
        <f t="shared" si="3"/>
        <v>34026.75</v>
      </c>
      <c r="K47" s="137">
        <f t="shared" si="3"/>
        <v>34026.75</v>
      </c>
      <c r="L47" s="137">
        <f t="shared" si="3"/>
        <v>34026.75</v>
      </c>
      <c r="Q47" s="78"/>
      <c r="R47" s="9"/>
    </row>
    <row r="48" spans="1:18" ht="24.75" customHeight="1">
      <c r="A48" s="82">
        <v>2</v>
      </c>
      <c r="B48" s="83">
        <v>2</v>
      </c>
      <c r="C48" s="84">
        <v>1</v>
      </c>
      <c r="D48" s="85">
        <v>1</v>
      </c>
      <c r="E48" s="83">
        <v>1</v>
      </c>
      <c r="F48" s="86"/>
      <c r="G48" s="81" t="s">
        <v>34</v>
      </c>
      <c r="H48" s="65">
        <v>16</v>
      </c>
      <c r="I48" s="138">
        <f>SUM(I49:I56)</f>
        <v>109600</v>
      </c>
      <c r="J48" s="138">
        <f>SUM(J49:J56)</f>
        <v>34026.75</v>
      </c>
      <c r="K48" s="139">
        <f>SUM(K49:K56)</f>
        <v>34026.75</v>
      </c>
      <c r="L48" s="139">
        <f>SUM(L49:L56)</f>
        <v>34026.75</v>
      </c>
      <c r="Q48" s="78"/>
      <c r="R48" s="9"/>
    </row>
    <row r="49" spans="1:18" ht="26.25" customHeight="1">
      <c r="A49" s="77">
        <v>2</v>
      </c>
      <c r="B49" s="72">
        <v>2</v>
      </c>
      <c r="C49" s="73">
        <v>1</v>
      </c>
      <c r="D49" s="74">
        <v>1</v>
      </c>
      <c r="E49" s="72">
        <v>1</v>
      </c>
      <c r="F49" s="75">
        <v>5</v>
      </c>
      <c r="G49" s="74" t="s">
        <v>35</v>
      </c>
      <c r="H49" s="65">
        <v>19</v>
      </c>
      <c r="I49" s="133">
        <v>1000</v>
      </c>
      <c r="J49" s="133">
        <v>187</v>
      </c>
      <c r="K49" s="133">
        <v>187</v>
      </c>
      <c r="L49" s="133">
        <v>187</v>
      </c>
      <c r="Q49" s="78"/>
      <c r="R49" s="9"/>
    </row>
    <row r="50" spans="1:18" ht="27" customHeight="1">
      <c r="A50" s="77">
        <v>2</v>
      </c>
      <c r="B50" s="72">
        <v>2</v>
      </c>
      <c r="C50" s="73">
        <v>1</v>
      </c>
      <c r="D50" s="74">
        <v>1</v>
      </c>
      <c r="E50" s="72">
        <v>1</v>
      </c>
      <c r="F50" s="75">
        <v>6</v>
      </c>
      <c r="G50" s="74" t="s">
        <v>36</v>
      </c>
      <c r="H50" s="65">
        <v>20</v>
      </c>
      <c r="I50" s="133">
        <v>15000</v>
      </c>
      <c r="J50" s="133">
        <v>3218.91</v>
      </c>
      <c r="K50" s="133">
        <v>3218.91</v>
      </c>
      <c r="L50" s="133">
        <v>3218.91</v>
      </c>
      <c r="Q50" s="78"/>
      <c r="R50" s="9"/>
    </row>
    <row r="51" spans="1:18" ht="12" customHeight="1">
      <c r="A51" s="77">
        <v>2</v>
      </c>
      <c r="B51" s="72">
        <v>2</v>
      </c>
      <c r="C51" s="73">
        <v>1</v>
      </c>
      <c r="D51" s="74">
        <v>1</v>
      </c>
      <c r="E51" s="72">
        <v>1</v>
      </c>
      <c r="F51" s="75">
        <v>11</v>
      </c>
      <c r="G51" s="74" t="s">
        <v>37</v>
      </c>
      <c r="H51" s="65">
        <v>22</v>
      </c>
      <c r="I51" s="133">
        <v>1100</v>
      </c>
      <c r="J51" s="133">
        <v>103.16</v>
      </c>
      <c r="K51" s="133">
        <v>103.16</v>
      </c>
      <c r="L51" s="133">
        <v>103.16</v>
      </c>
      <c r="Q51" s="78"/>
      <c r="R51" s="9"/>
    </row>
    <row r="52" spans="1:18" ht="27.75" customHeight="1">
      <c r="A52" s="77">
        <v>2</v>
      </c>
      <c r="B52" s="72">
        <v>2</v>
      </c>
      <c r="C52" s="73">
        <v>1</v>
      </c>
      <c r="D52" s="73">
        <v>1</v>
      </c>
      <c r="E52" s="73">
        <v>1</v>
      </c>
      <c r="F52" s="75">
        <v>15</v>
      </c>
      <c r="G52" s="76" t="s">
        <v>38</v>
      </c>
      <c r="H52" s="65">
        <v>25</v>
      </c>
      <c r="I52" s="133">
        <v>16100</v>
      </c>
      <c r="J52" s="133">
        <v>977.51</v>
      </c>
      <c r="K52" s="133">
        <v>977.51</v>
      </c>
      <c r="L52" s="133">
        <v>977.51</v>
      </c>
      <c r="Q52" s="78"/>
      <c r="R52" s="9"/>
    </row>
    <row r="53" spans="1:18" ht="15.6">
      <c r="A53" s="77">
        <v>2</v>
      </c>
      <c r="B53" s="72">
        <v>2</v>
      </c>
      <c r="C53" s="73">
        <v>1</v>
      </c>
      <c r="D53" s="73">
        <v>1</v>
      </c>
      <c r="E53" s="73">
        <v>1</v>
      </c>
      <c r="F53" s="75">
        <v>16</v>
      </c>
      <c r="G53" s="74" t="s">
        <v>39</v>
      </c>
      <c r="H53" s="65">
        <v>26</v>
      </c>
      <c r="I53" s="133">
        <v>900</v>
      </c>
      <c r="J53" s="133">
        <v>200</v>
      </c>
      <c r="K53" s="133">
        <v>200</v>
      </c>
      <c r="L53" s="133">
        <v>200</v>
      </c>
      <c r="Q53" s="78"/>
      <c r="R53" s="9"/>
    </row>
    <row r="54" spans="1:18" ht="14.25" customHeight="1">
      <c r="A54" s="77">
        <v>2</v>
      </c>
      <c r="B54" s="72">
        <v>2</v>
      </c>
      <c r="C54" s="73">
        <v>1</v>
      </c>
      <c r="D54" s="73">
        <v>1</v>
      </c>
      <c r="E54" s="73">
        <v>1</v>
      </c>
      <c r="F54" s="75">
        <v>20</v>
      </c>
      <c r="G54" s="74" t="s">
        <v>40</v>
      </c>
      <c r="H54" s="65">
        <v>28</v>
      </c>
      <c r="I54" s="133">
        <v>61100</v>
      </c>
      <c r="J54" s="133">
        <v>26804.39</v>
      </c>
      <c r="K54" s="133">
        <v>26804.39</v>
      </c>
      <c r="L54" s="133">
        <v>26804.39</v>
      </c>
      <c r="Q54" s="78"/>
      <c r="R54" s="9"/>
    </row>
    <row r="55" spans="1:18" ht="27.75" customHeight="1">
      <c r="A55" s="91">
        <v>2</v>
      </c>
      <c r="B55" s="92">
        <v>2</v>
      </c>
      <c r="C55" s="93">
        <v>1</v>
      </c>
      <c r="D55" s="93">
        <v>1</v>
      </c>
      <c r="E55" s="93">
        <v>1</v>
      </c>
      <c r="F55" s="94">
        <v>21</v>
      </c>
      <c r="G55" s="76" t="s">
        <v>41</v>
      </c>
      <c r="H55" s="65">
        <v>29</v>
      </c>
      <c r="I55" s="133">
        <v>1000</v>
      </c>
      <c r="J55" s="133"/>
      <c r="K55" s="133"/>
      <c r="L55" s="133"/>
      <c r="Q55" s="78"/>
      <c r="R55" s="9"/>
    </row>
    <row r="56" spans="1:18" ht="15" customHeight="1">
      <c r="A56" s="77">
        <v>2</v>
      </c>
      <c r="B56" s="72">
        <v>2</v>
      </c>
      <c r="C56" s="73">
        <v>1</v>
      </c>
      <c r="D56" s="73">
        <v>1</v>
      </c>
      <c r="E56" s="73">
        <v>1</v>
      </c>
      <c r="F56" s="75">
        <v>30</v>
      </c>
      <c r="G56" s="76" t="s">
        <v>42</v>
      </c>
      <c r="H56" s="65">
        <v>33</v>
      </c>
      <c r="I56" s="133">
        <v>13400</v>
      </c>
      <c r="J56" s="133">
        <v>2535.7800000000002</v>
      </c>
      <c r="K56" s="133">
        <v>2535.7800000000002</v>
      </c>
      <c r="L56" s="133">
        <v>2535.7800000000002</v>
      </c>
      <c r="Q56" s="78"/>
      <c r="R56" s="9"/>
    </row>
    <row r="57" spans="1:18" ht="28.5" customHeight="1">
      <c r="A57" s="95">
        <v>2</v>
      </c>
      <c r="B57" s="61">
        <v>7</v>
      </c>
      <c r="C57" s="61"/>
      <c r="D57" s="62"/>
      <c r="E57" s="62"/>
      <c r="F57" s="64"/>
      <c r="G57" s="120" t="s">
        <v>43</v>
      </c>
      <c r="H57" s="65">
        <v>112</v>
      </c>
      <c r="I57" s="131">
        <f>SUM(I58)</f>
        <v>1100</v>
      </c>
      <c r="J57" s="131">
        <f t="shared" ref="J57:P57" si="4">SUM(J58)</f>
        <v>191.46</v>
      </c>
      <c r="K57" s="131">
        <f t="shared" si="4"/>
        <v>191.46</v>
      </c>
      <c r="L57" s="131">
        <f t="shared" si="4"/>
        <v>191.46</v>
      </c>
      <c r="M57" s="131">
        <f t="shared" si="4"/>
        <v>0</v>
      </c>
      <c r="N57" s="131">
        <f t="shared" si="4"/>
        <v>0</v>
      </c>
      <c r="O57" s="131">
        <f t="shared" si="4"/>
        <v>0</v>
      </c>
      <c r="P57" s="131">
        <f t="shared" si="4"/>
        <v>0</v>
      </c>
    </row>
    <row r="58" spans="1:18">
      <c r="A58" s="77">
        <v>2</v>
      </c>
      <c r="B58" s="72">
        <v>7</v>
      </c>
      <c r="C58" s="77">
        <v>3</v>
      </c>
      <c r="D58" s="72"/>
      <c r="E58" s="73"/>
      <c r="F58" s="75"/>
      <c r="G58" s="76" t="s">
        <v>44</v>
      </c>
      <c r="H58" s="65">
        <v>126</v>
      </c>
      <c r="I58" s="131">
        <f>I59</f>
        <v>1100</v>
      </c>
      <c r="J58" s="140">
        <f t="shared" ref="J58:L59" si="5">J59</f>
        <v>191.46</v>
      </c>
      <c r="K58" s="131">
        <f t="shared" si="5"/>
        <v>191.46</v>
      </c>
      <c r="L58" s="130">
        <f t="shared" si="5"/>
        <v>191.46</v>
      </c>
    </row>
    <row r="59" spans="1:18">
      <c r="A59" s="82">
        <v>2</v>
      </c>
      <c r="B59" s="88">
        <v>7</v>
      </c>
      <c r="C59" s="96">
        <v>3</v>
      </c>
      <c r="D59" s="88">
        <v>1</v>
      </c>
      <c r="E59" s="89"/>
      <c r="F59" s="90"/>
      <c r="G59" s="118" t="s">
        <v>44</v>
      </c>
      <c r="H59" s="65">
        <v>127</v>
      </c>
      <c r="I59" s="139">
        <f>I60</f>
        <v>1100</v>
      </c>
      <c r="J59" s="141">
        <f t="shared" si="5"/>
        <v>191.46</v>
      </c>
      <c r="K59" s="139">
        <f t="shared" si="5"/>
        <v>191.46</v>
      </c>
      <c r="L59" s="138">
        <f t="shared" si="5"/>
        <v>191.46</v>
      </c>
    </row>
    <row r="60" spans="1:18">
      <c r="A60" s="77">
        <v>2</v>
      </c>
      <c r="B60" s="72">
        <v>7</v>
      </c>
      <c r="C60" s="77">
        <v>3</v>
      </c>
      <c r="D60" s="72">
        <v>1</v>
      </c>
      <c r="E60" s="73">
        <v>1</v>
      </c>
      <c r="F60" s="75"/>
      <c r="G60" s="116" t="s">
        <v>44</v>
      </c>
      <c r="H60" s="65">
        <v>128</v>
      </c>
      <c r="I60" s="131">
        <f>SUM(I61:I61)</f>
        <v>1100</v>
      </c>
      <c r="J60" s="131">
        <f>SUM(J61:J61)</f>
        <v>191.46</v>
      </c>
      <c r="K60" s="131">
        <f>SUM(K61:K61)</f>
        <v>191.46</v>
      </c>
      <c r="L60" s="131">
        <f>SUM(L61:L61)</f>
        <v>191.46</v>
      </c>
    </row>
    <row r="61" spans="1:18">
      <c r="A61" s="87">
        <v>2</v>
      </c>
      <c r="B61" s="70">
        <v>7</v>
      </c>
      <c r="C61" s="87">
        <v>3</v>
      </c>
      <c r="D61" s="70">
        <v>1</v>
      </c>
      <c r="E61" s="68">
        <v>1</v>
      </c>
      <c r="F61" s="71">
        <v>1</v>
      </c>
      <c r="G61" s="117" t="s">
        <v>45</v>
      </c>
      <c r="H61" s="65">
        <v>129</v>
      </c>
      <c r="I61" s="142">
        <v>1100</v>
      </c>
      <c r="J61" s="142">
        <v>191.46</v>
      </c>
      <c r="K61" s="142">
        <v>191.46</v>
      </c>
      <c r="L61" s="142">
        <v>191.46</v>
      </c>
    </row>
    <row r="62" spans="1:18" ht="39.75" customHeight="1">
      <c r="A62" s="97"/>
      <c r="B62" s="97"/>
      <c r="C62" s="98"/>
      <c r="D62" s="99"/>
      <c r="E62" s="100"/>
      <c r="F62" s="101"/>
      <c r="G62" s="102" t="s">
        <v>46</v>
      </c>
      <c r="H62" s="65">
        <v>342</v>
      </c>
      <c r="I62" s="143">
        <f>SUM(I35)</f>
        <v>1010700</v>
      </c>
      <c r="J62" s="143">
        <f t="shared" ref="J62:L62" si="6">SUM(J35)</f>
        <v>189272.75999999998</v>
      </c>
      <c r="K62" s="143">
        <f t="shared" si="6"/>
        <v>189272.75999999998</v>
      </c>
      <c r="L62" s="143">
        <f t="shared" si="6"/>
        <v>189119.19</v>
      </c>
    </row>
    <row r="63" spans="1:18" ht="18.75" customHeight="1">
      <c r="G63" s="66"/>
      <c r="H63" s="65"/>
      <c r="I63" s="103"/>
      <c r="J63" s="104"/>
      <c r="K63" s="104"/>
      <c r="L63" s="104"/>
    </row>
    <row r="64" spans="1:18" ht="18.75" customHeight="1">
      <c r="D64" s="105"/>
      <c r="E64" s="105"/>
      <c r="F64" s="106"/>
      <c r="G64" s="145" t="s">
        <v>63</v>
      </c>
      <c r="H64" s="107"/>
      <c r="I64" s="108"/>
      <c r="J64" s="104"/>
      <c r="K64" s="108" t="s">
        <v>64</v>
      </c>
      <c r="L64" s="144" t="s">
        <v>65</v>
      </c>
    </row>
    <row r="65" spans="1:12" ht="18.600000000000001">
      <c r="A65" s="109"/>
      <c r="B65" s="109"/>
      <c r="C65" s="109"/>
      <c r="D65" s="110" t="s">
        <v>47</v>
      </c>
      <c r="E65" s="9"/>
      <c r="F65" s="9"/>
      <c r="G65" s="9"/>
      <c r="H65" s="9"/>
      <c r="I65" s="111" t="s">
        <v>48</v>
      </c>
      <c r="K65" s="162" t="s">
        <v>49</v>
      </c>
      <c r="L65" s="162"/>
    </row>
    <row r="66" spans="1:12" ht="15.6">
      <c r="I66" s="112"/>
      <c r="K66" s="112"/>
      <c r="L66" s="112"/>
    </row>
    <row r="67" spans="1:12" ht="20.399999999999999">
      <c r="D67" s="105"/>
      <c r="E67" s="105"/>
      <c r="F67" s="106"/>
      <c r="G67" s="105" t="s">
        <v>66</v>
      </c>
      <c r="I67" s="112"/>
      <c r="K67" s="146" t="s">
        <v>67</v>
      </c>
      <c r="L67" s="147" t="s">
        <v>68</v>
      </c>
    </row>
    <row r="68" spans="1:12" ht="39" customHeight="1">
      <c r="D68" s="163" t="s">
        <v>51</v>
      </c>
      <c r="E68" s="164"/>
      <c r="F68" s="164"/>
      <c r="G68" s="164"/>
      <c r="H68" s="113"/>
      <c r="I68" s="114" t="s">
        <v>48</v>
      </c>
      <c r="K68" s="162" t="s">
        <v>49</v>
      </c>
      <c r="L68" s="162"/>
    </row>
    <row r="70" spans="1:12">
      <c r="H70" s="1" t="s">
        <v>50</v>
      </c>
    </row>
  </sheetData>
  <protectedRanges>
    <protectedRange sqref="A28:I29" name="Range72"/>
    <protectedRange sqref="A14:L14" name="Range69"/>
    <protectedRange sqref="K28:L29" name="Range67"/>
    <protectedRange sqref="L26" name="Range65"/>
    <protectedRange sqref="I61:L61" name="Range19"/>
    <protectedRange sqref="I40" name="Islaidos 2.1"/>
    <protectedRange sqref="I44:L44 J40:L40 I49:I56" name="Islaidos 2.2"/>
    <protectedRange sqref="J8:L10 B8:D10 F8:F10 E9:E10" name="Range62"/>
    <protectedRange sqref="L25" name="Range64"/>
    <protectedRange sqref="L27" name="Range66"/>
    <protectedRange sqref="I30:L30" name="Range68"/>
    <protectedRange sqref="J49:L56" name="Range57"/>
    <protectedRange sqref="H31 A24:F27 G24:G25 G27 H24:J27" name="Range73"/>
  </protectedRanges>
  <mergeCells count="24"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C27:I27"/>
    <mergeCell ref="G30:H30"/>
    <mergeCell ref="A32:F33"/>
    <mergeCell ref="G32:G33"/>
    <mergeCell ref="H32:H33"/>
    <mergeCell ref="I32:J32"/>
    <mergeCell ref="K32:K33"/>
    <mergeCell ref="L32:L33"/>
    <mergeCell ref="A34:F34"/>
    <mergeCell ref="K65:L65"/>
    <mergeCell ref="D68:G68"/>
    <mergeCell ref="K68:L68"/>
  </mergeCells>
  <pageMargins left="0.70866141732283472" right="0.70866141732283472" top="0.74803149606299213" bottom="0.74803149606299213" header="0.31496062992125984" footer="0.31496062992125984"/>
  <pageSetup paperSize="9" scale="83" firstPageNumber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workbookViewId="0">
      <selection activeCell="G10" sqref="G10"/>
    </sheetView>
  </sheetViews>
  <sheetFormatPr defaultColWidth="9.109375" defaultRowHeight="13.2"/>
  <cols>
    <col min="1" max="4" width="2" style="150" customWidth="1"/>
    <col min="5" max="5" width="2.109375" style="150" customWidth="1"/>
    <col min="6" max="6" width="3.5546875" style="149" customWidth="1"/>
    <col min="7" max="7" width="34.33203125" style="150" customWidth="1"/>
    <col min="8" max="8" width="13.6640625" style="150" customWidth="1"/>
    <col min="9" max="9" width="9" style="150" customWidth="1"/>
    <col min="10" max="10" width="11.6640625" style="150" customWidth="1"/>
    <col min="11" max="11" width="12.44140625" style="150" customWidth="1"/>
    <col min="12" max="12" width="11.109375" style="150" customWidth="1"/>
    <col min="13" max="13" width="0.109375" style="150" hidden="1" customWidth="1"/>
    <col min="14" max="14" width="6.109375" style="150" hidden="1" customWidth="1"/>
    <col min="15" max="15" width="8.88671875" style="150" hidden="1" customWidth="1"/>
    <col min="16" max="16" width="9.109375" style="150" hidden="1" customWidth="1"/>
    <col min="17" max="17" width="11" style="150" customWidth="1"/>
    <col min="18" max="16384" width="9.109375" style="150"/>
  </cols>
  <sheetData>
    <row r="1" spans="1:17">
      <c r="G1" s="3"/>
      <c r="H1" s="4"/>
      <c r="I1" s="5"/>
      <c r="J1" s="179" t="s">
        <v>0</v>
      </c>
      <c r="K1" s="179"/>
      <c r="L1" s="179"/>
      <c r="M1" s="6"/>
      <c r="N1" s="7"/>
      <c r="O1" s="7"/>
      <c r="P1" s="7"/>
      <c r="Q1" s="7"/>
    </row>
    <row r="2" spans="1:17">
      <c r="H2" s="8"/>
      <c r="I2" s="148"/>
      <c r="J2" s="10" t="s">
        <v>1</v>
      </c>
      <c r="K2" s="11"/>
      <c r="L2" s="12"/>
      <c r="M2" s="6"/>
      <c r="N2" s="7"/>
      <c r="O2" s="7"/>
      <c r="P2" s="7"/>
      <c r="Q2" s="13"/>
    </row>
    <row r="3" spans="1:17">
      <c r="H3" s="14"/>
      <c r="I3" s="8"/>
      <c r="K3" s="15"/>
      <c r="L3" s="15"/>
      <c r="M3" s="6"/>
      <c r="N3" s="7"/>
      <c r="O3" s="7"/>
      <c r="P3" s="7"/>
      <c r="Q3" s="16"/>
    </row>
    <row r="4" spans="1:17">
      <c r="G4" s="17" t="s">
        <v>2</v>
      </c>
      <c r="H4" s="8"/>
      <c r="I4" s="148"/>
      <c r="J4" s="15"/>
      <c r="K4" s="15"/>
      <c r="L4" s="15"/>
      <c r="M4" s="6"/>
      <c r="N4" s="18"/>
      <c r="O4" s="18"/>
      <c r="P4" s="7"/>
      <c r="Q4" s="16"/>
    </row>
    <row r="5" spans="1:17">
      <c r="H5" s="19"/>
      <c r="I5" s="148"/>
      <c r="J5" s="15"/>
      <c r="K5" s="15"/>
      <c r="L5" s="15"/>
      <c r="M5" s="6"/>
      <c r="N5" s="7"/>
      <c r="O5" s="7"/>
      <c r="P5" s="7"/>
      <c r="Q5" s="16"/>
    </row>
    <row r="6" spans="1:17">
      <c r="H6" s="19"/>
      <c r="I6" s="148"/>
      <c r="J6" s="20"/>
      <c r="K6" s="15"/>
      <c r="L6" s="15"/>
      <c r="M6" s="6"/>
      <c r="N6" s="7"/>
      <c r="O6" s="7"/>
      <c r="P6" s="7"/>
    </row>
    <row r="7" spans="1:17">
      <c r="H7" s="19"/>
      <c r="I7" s="148"/>
      <c r="K7" s="7"/>
      <c r="L7" s="7"/>
      <c r="M7" s="6"/>
      <c r="N7" s="7"/>
      <c r="O7" s="7"/>
      <c r="P7" s="7"/>
      <c r="Q7" s="21"/>
    </row>
    <row r="8" spans="1:17" ht="15.6">
      <c r="A8" s="180" t="s">
        <v>52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6"/>
    </row>
    <row r="9" spans="1:17" ht="15.6">
      <c r="G9" s="22"/>
      <c r="H9" s="23"/>
      <c r="I9" s="23"/>
      <c r="J9" s="24"/>
      <c r="K9" s="24"/>
      <c r="L9" s="25"/>
      <c r="M9" s="6"/>
    </row>
    <row r="10" spans="1:17" ht="15.6">
      <c r="G10" s="122" t="s">
        <v>53</v>
      </c>
      <c r="H10" s="121">
        <v>190574241</v>
      </c>
      <c r="I10" s="121" t="s">
        <v>54</v>
      </c>
      <c r="J10" s="26"/>
      <c r="K10" s="26"/>
      <c r="L10" s="25"/>
      <c r="M10" s="6"/>
    </row>
    <row r="11" spans="1:17">
      <c r="A11" s="181" t="s">
        <v>3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6"/>
    </row>
    <row r="12" spans="1:17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6"/>
    </row>
    <row r="13" spans="1:17" ht="15.6">
      <c r="A13" s="27"/>
      <c r="B13" s="28"/>
      <c r="C13" s="28"/>
      <c r="D13" s="28"/>
      <c r="E13" s="28"/>
      <c r="F13" s="28"/>
      <c r="G13" s="183" t="s">
        <v>4</v>
      </c>
      <c r="H13" s="183"/>
      <c r="I13" s="183"/>
      <c r="J13" s="183"/>
      <c r="K13" s="183"/>
      <c r="L13" s="28"/>
      <c r="M13" s="6"/>
    </row>
    <row r="14" spans="1:17" ht="15.6">
      <c r="A14" s="184" t="s">
        <v>56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6"/>
      <c r="P14" s="150" t="s">
        <v>5</v>
      </c>
    </row>
    <row r="15" spans="1:17">
      <c r="G15" s="165" t="s">
        <v>55</v>
      </c>
      <c r="H15" s="165"/>
      <c r="I15" s="165"/>
      <c r="J15" s="165"/>
      <c r="K15" s="165"/>
      <c r="M15" s="6"/>
    </row>
    <row r="16" spans="1:17">
      <c r="G16" s="165" t="s">
        <v>6</v>
      </c>
      <c r="H16" s="165"/>
      <c r="I16" s="165"/>
      <c r="J16" s="165"/>
      <c r="K16" s="165"/>
    </row>
    <row r="17" spans="1:13" ht="15.6">
      <c r="B17" s="184" t="s">
        <v>7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</row>
    <row r="19" spans="1:13">
      <c r="G19" s="165" t="s">
        <v>70</v>
      </c>
      <c r="H19" s="165"/>
      <c r="I19" s="165"/>
      <c r="J19" s="165"/>
      <c r="K19" s="165"/>
    </row>
    <row r="20" spans="1:13">
      <c r="G20" s="185" t="s">
        <v>8</v>
      </c>
      <c r="H20" s="185"/>
      <c r="I20" s="185"/>
      <c r="J20" s="185"/>
      <c r="K20" s="185"/>
    </row>
    <row r="21" spans="1:13">
      <c r="G21" s="7"/>
      <c r="H21" s="7"/>
      <c r="I21" s="7"/>
      <c r="J21" s="7"/>
      <c r="K21" s="7"/>
    </row>
    <row r="22" spans="1:13">
      <c r="B22" s="148"/>
      <c r="C22" s="148"/>
      <c r="D22" s="148"/>
      <c r="E22" s="186" t="s">
        <v>57</v>
      </c>
      <c r="F22" s="186"/>
      <c r="G22" s="186"/>
      <c r="H22" s="186"/>
      <c r="I22" s="186"/>
      <c r="J22" s="186"/>
      <c r="K22" s="186"/>
      <c r="L22" s="148"/>
    </row>
    <row r="23" spans="1:13" ht="13.8">
      <c r="A23" s="178" t="s">
        <v>9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29"/>
    </row>
    <row r="24" spans="1:13" ht="13.8">
      <c r="F24" s="150"/>
      <c r="J24" s="30"/>
      <c r="K24" s="25"/>
      <c r="L24" s="31" t="s">
        <v>10</v>
      </c>
      <c r="M24" s="29"/>
    </row>
    <row r="25" spans="1:13" ht="13.8">
      <c r="F25" s="150"/>
      <c r="J25" s="32" t="s">
        <v>11</v>
      </c>
      <c r="K25" s="33"/>
      <c r="L25" s="187">
        <v>19</v>
      </c>
      <c r="M25" s="29"/>
    </row>
    <row r="26" spans="1:13" ht="13.8">
      <c r="E26" s="7"/>
      <c r="F26" s="34"/>
      <c r="I26" s="35"/>
      <c r="J26" s="35"/>
      <c r="K26" s="36" t="s">
        <v>12</v>
      </c>
      <c r="L26" s="37"/>
      <c r="M26" s="29"/>
    </row>
    <row r="27" spans="1:13" ht="13.8">
      <c r="C27" s="165" t="s">
        <v>71</v>
      </c>
      <c r="D27" s="166"/>
      <c r="E27" s="166"/>
      <c r="F27" s="166"/>
      <c r="G27" s="166"/>
      <c r="H27" s="166"/>
      <c r="I27" s="166"/>
      <c r="J27" s="38"/>
      <c r="K27" s="36" t="s">
        <v>13</v>
      </c>
      <c r="L27" s="188">
        <v>190574241</v>
      </c>
      <c r="M27" s="29"/>
    </row>
    <row r="28" spans="1:13" ht="13.8">
      <c r="D28" s="38"/>
      <c r="E28" s="38"/>
      <c r="F28" s="38"/>
      <c r="G28" s="39"/>
      <c r="H28" s="40"/>
      <c r="I28" s="38"/>
      <c r="J28" s="153" t="s">
        <v>14</v>
      </c>
      <c r="K28" s="42">
        <v>19002</v>
      </c>
      <c r="L28" s="124" t="s">
        <v>59</v>
      </c>
      <c r="M28" s="29"/>
    </row>
    <row r="29" spans="1:13" ht="13.8">
      <c r="D29" s="38"/>
      <c r="E29" s="38"/>
      <c r="F29" s="38"/>
      <c r="G29" s="43" t="s">
        <v>15</v>
      </c>
      <c r="H29" s="44">
        <v>3</v>
      </c>
      <c r="I29" s="45">
        <v>6</v>
      </c>
      <c r="J29" s="46">
        <v>1</v>
      </c>
      <c r="K29" s="37">
        <v>1</v>
      </c>
      <c r="L29" s="37">
        <v>9</v>
      </c>
      <c r="M29" s="29"/>
    </row>
    <row r="30" spans="1:13" ht="13.8">
      <c r="D30" s="38"/>
      <c r="E30" s="38"/>
      <c r="F30" s="38"/>
      <c r="G30" s="167" t="s">
        <v>16</v>
      </c>
      <c r="H30" s="167"/>
      <c r="I30" s="47" t="s">
        <v>60</v>
      </c>
      <c r="J30" s="123" t="s">
        <v>72</v>
      </c>
      <c r="K30" s="124" t="s">
        <v>62</v>
      </c>
      <c r="L30" s="124" t="s">
        <v>62</v>
      </c>
      <c r="M30" s="29"/>
    </row>
    <row r="31" spans="1:13" ht="15.6">
      <c r="A31" s="48"/>
      <c r="B31" s="48"/>
      <c r="C31" s="48"/>
      <c r="D31" s="48"/>
      <c r="E31" s="48"/>
      <c r="F31" s="49"/>
      <c r="G31" s="50"/>
      <c r="I31" s="50"/>
      <c r="J31" s="50"/>
      <c r="K31" s="151"/>
      <c r="L31" s="52" t="s">
        <v>17</v>
      </c>
      <c r="M31" s="53"/>
    </row>
    <row r="32" spans="1:13">
      <c r="A32" s="168" t="s">
        <v>18</v>
      </c>
      <c r="B32" s="169"/>
      <c r="C32" s="169"/>
      <c r="D32" s="169"/>
      <c r="E32" s="169"/>
      <c r="F32" s="169"/>
      <c r="G32" s="172" t="s">
        <v>19</v>
      </c>
      <c r="H32" s="174" t="s">
        <v>20</v>
      </c>
      <c r="I32" s="176" t="s">
        <v>21</v>
      </c>
      <c r="J32" s="177"/>
      <c r="K32" s="155" t="s">
        <v>22</v>
      </c>
      <c r="L32" s="157" t="s">
        <v>23</v>
      </c>
      <c r="M32" s="53"/>
    </row>
    <row r="33" spans="1:18" ht="22.8">
      <c r="A33" s="170"/>
      <c r="B33" s="171"/>
      <c r="C33" s="171"/>
      <c r="D33" s="171"/>
      <c r="E33" s="171"/>
      <c r="F33" s="171"/>
      <c r="G33" s="173"/>
      <c r="H33" s="175"/>
      <c r="I33" s="54" t="s">
        <v>24</v>
      </c>
      <c r="J33" s="55" t="s">
        <v>25</v>
      </c>
      <c r="K33" s="156"/>
      <c r="L33" s="158"/>
    </row>
    <row r="34" spans="1:18">
      <c r="A34" s="159" t="s">
        <v>26</v>
      </c>
      <c r="B34" s="160"/>
      <c r="C34" s="160"/>
      <c r="D34" s="160"/>
      <c r="E34" s="160"/>
      <c r="F34" s="161"/>
      <c r="G34" s="56">
        <v>2</v>
      </c>
      <c r="H34" s="57">
        <v>3</v>
      </c>
      <c r="I34" s="58" t="s">
        <v>27</v>
      </c>
      <c r="J34" s="59" t="s">
        <v>28</v>
      </c>
      <c r="K34" s="60">
        <v>6</v>
      </c>
      <c r="L34" s="60">
        <v>7</v>
      </c>
    </row>
    <row r="35" spans="1:18" s="66" customFormat="1">
      <c r="A35" s="61">
        <v>2</v>
      </c>
      <c r="B35" s="61"/>
      <c r="C35" s="62"/>
      <c r="D35" s="63"/>
      <c r="E35" s="61"/>
      <c r="F35" s="64"/>
      <c r="G35" s="63" t="s">
        <v>29</v>
      </c>
      <c r="H35" s="65">
        <v>1</v>
      </c>
      <c r="I35" s="127">
        <f>SUM(I36)</f>
        <v>70000</v>
      </c>
      <c r="J35" s="127">
        <f t="shared" ref="J35:L35" si="0">SUM(J36)</f>
        <v>20000</v>
      </c>
      <c r="K35" s="127">
        <f t="shared" si="0"/>
        <v>20000</v>
      </c>
      <c r="L35" s="127">
        <f t="shared" si="0"/>
        <v>20000</v>
      </c>
    </row>
    <row r="36" spans="1:18">
      <c r="A36" s="79">
        <v>2</v>
      </c>
      <c r="B36" s="80">
        <v>2</v>
      </c>
      <c r="C36" s="68"/>
      <c r="D36" s="69"/>
      <c r="E36" s="70"/>
      <c r="F36" s="71"/>
      <c r="G36" s="119" t="s">
        <v>34</v>
      </c>
      <c r="H36" s="65">
        <v>13</v>
      </c>
      <c r="I36" s="135">
        <f>I37</f>
        <v>70000</v>
      </c>
      <c r="J36" s="136">
        <f t="shared" ref="J36:L38" si="1">J37</f>
        <v>20000</v>
      </c>
      <c r="K36" s="135">
        <f t="shared" si="1"/>
        <v>20000</v>
      </c>
      <c r="L36" s="135">
        <f t="shared" si="1"/>
        <v>20000</v>
      </c>
    </row>
    <row r="37" spans="1:18" ht="15.6">
      <c r="A37" s="77">
        <v>2</v>
      </c>
      <c r="B37" s="72">
        <v>2</v>
      </c>
      <c r="C37" s="73">
        <v>1</v>
      </c>
      <c r="D37" s="74"/>
      <c r="E37" s="72"/>
      <c r="F37" s="75"/>
      <c r="G37" s="81" t="s">
        <v>34</v>
      </c>
      <c r="H37" s="65">
        <v>14</v>
      </c>
      <c r="I37" s="130">
        <f>I38</f>
        <v>70000</v>
      </c>
      <c r="J37" s="131">
        <f t="shared" si="1"/>
        <v>20000</v>
      </c>
      <c r="K37" s="130">
        <f t="shared" si="1"/>
        <v>20000</v>
      </c>
      <c r="L37" s="131">
        <f t="shared" si="1"/>
        <v>20000</v>
      </c>
      <c r="Q37" s="148"/>
      <c r="R37" s="78"/>
    </row>
    <row r="38" spans="1:18" ht="15.6">
      <c r="A38" s="77">
        <v>2</v>
      </c>
      <c r="B38" s="72">
        <v>2</v>
      </c>
      <c r="C38" s="73">
        <v>1</v>
      </c>
      <c r="D38" s="74">
        <v>1</v>
      </c>
      <c r="E38" s="72"/>
      <c r="F38" s="75"/>
      <c r="G38" s="81" t="s">
        <v>34</v>
      </c>
      <c r="H38" s="65">
        <v>15</v>
      </c>
      <c r="I38" s="130">
        <f>I39</f>
        <v>70000</v>
      </c>
      <c r="J38" s="131">
        <f t="shared" si="1"/>
        <v>20000</v>
      </c>
      <c r="K38" s="137">
        <f t="shared" si="1"/>
        <v>20000</v>
      </c>
      <c r="L38" s="137">
        <f t="shared" si="1"/>
        <v>20000</v>
      </c>
      <c r="Q38" s="78"/>
      <c r="R38" s="148"/>
    </row>
    <row r="39" spans="1:18" ht="15.6">
      <c r="A39" s="82">
        <v>2</v>
      </c>
      <c r="B39" s="83">
        <v>2</v>
      </c>
      <c r="C39" s="84">
        <v>1</v>
      </c>
      <c r="D39" s="85">
        <v>1</v>
      </c>
      <c r="E39" s="83">
        <v>1</v>
      </c>
      <c r="F39" s="86"/>
      <c r="G39" s="81" t="s">
        <v>34</v>
      </c>
      <c r="H39" s="65">
        <v>16</v>
      </c>
      <c r="I39" s="138">
        <f>SUM(I40:I40)</f>
        <v>70000</v>
      </c>
      <c r="J39" s="138">
        <f>SUM(J40:J40)</f>
        <v>20000</v>
      </c>
      <c r="K39" s="139">
        <f>SUM(K40:K40)</f>
        <v>20000</v>
      </c>
      <c r="L39" s="139">
        <f>SUM(L40:L40)</f>
        <v>20000</v>
      </c>
      <c r="Q39" s="78"/>
      <c r="R39" s="148"/>
    </row>
    <row r="40" spans="1:18" ht="15.6">
      <c r="A40" s="77">
        <v>2</v>
      </c>
      <c r="B40" s="72">
        <v>2</v>
      </c>
      <c r="C40" s="73">
        <v>1</v>
      </c>
      <c r="D40" s="73">
        <v>1</v>
      </c>
      <c r="E40" s="73">
        <v>1</v>
      </c>
      <c r="F40" s="75">
        <v>30</v>
      </c>
      <c r="G40" s="76" t="s">
        <v>42</v>
      </c>
      <c r="H40" s="65">
        <v>33</v>
      </c>
      <c r="I40" s="133">
        <v>70000</v>
      </c>
      <c r="J40" s="133">
        <v>20000</v>
      </c>
      <c r="K40" s="133">
        <v>20000</v>
      </c>
      <c r="L40" s="133">
        <v>20000</v>
      </c>
      <c r="Q40" s="78"/>
      <c r="R40" s="148"/>
    </row>
    <row r="41" spans="1:18">
      <c r="A41" s="97"/>
      <c r="B41" s="97"/>
      <c r="C41" s="98"/>
      <c r="D41" s="99"/>
      <c r="E41" s="100"/>
      <c r="F41" s="101"/>
      <c r="G41" s="102" t="s">
        <v>46</v>
      </c>
      <c r="H41" s="65">
        <v>342</v>
      </c>
      <c r="I41" s="143">
        <f>SUM(I35)</f>
        <v>70000</v>
      </c>
      <c r="J41" s="143">
        <f>SUM(J35)</f>
        <v>20000</v>
      </c>
      <c r="K41" s="143">
        <f>SUM(K35)</f>
        <v>20000</v>
      </c>
      <c r="L41" s="143">
        <f>SUM(L35)</f>
        <v>20000</v>
      </c>
    </row>
    <row r="42" spans="1:18">
      <c r="A42" s="189"/>
      <c r="B42" s="189"/>
      <c r="C42" s="189"/>
      <c r="D42" s="189"/>
      <c r="E42" s="189"/>
      <c r="F42" s="190"/>
      <c r="G42" s="191" t="s">
        <v>63</v>
      </c>
      <c r="H42" s="192"/>
      <c r="I42" s="193"/>
      <c r="J42" s="193"/>
      <c r="K42" s="194" t="s">
        <v>64</v>
      </c>
      <c r="L42" s="194" t="s">
        <v>65</v>
      </c>
    </row>
    <row r="43" spans="1:18" ht="18.600000000000001">
      <c r="A43" s="109"/>
      <c r="B43" s="109"/>
      <c r="C43" s="109"/>
      <c r="D43" s="110" t="s">
        <v>47</v>
      </c>
      <c r="E43" s="148"/>
      <c r="F43" s="148"/>
      <c r="G43" s="148"/>
      <c r="H43" s="148"/>
      <c r="I43" s="154" t="s">
        <v>48</v>
      </c>
      <c r="K43" s="162" t="s">
        <v>49</v>
      </c>
      <c r="L43" s="162"/>
    </row>
    <row r="44" spans="1:18" ht="24">
      <c r="A44" s="109"/>
      <c r="B44" s="109"/>
      <c r="C44" s="109"/>
      <c r="D44" s="110"/>
      <c r="E44" s="148"/>
      <c r="F44" s="148"/>
      <c r="G44" s="148" t="s">
        <v>66</v>
      </c>
      <c r="H44" s="148"/>
      <c r="I44" s="154"/>
      <c r="K44" s="195" t="s">
        <v>67</v>
      </c>
      <c r="L44" s="195" t="s">
        <v>68</v>
      </c>
    </row>
    <row r="45" spans="1:18" ht="18.600000000000001">
      <c r="D45" s="163" t="s">
        <v>51</v>
      </c>
      <c r="E45" s="164"/>
      <c r="F45" s="164"/>
      <c r="G45" s="164"/>
      <c r="H45" s="152"/>
      <c r="I45" s="114" t="s">
        <v>48</v>
      </c>
      <c r="K45" s="162" t="s">
        <v>49</v>
      </c>
      <c r="L45" s="162"/>
    </row>
  </sheetData>
  <protectedRanges>
    <protectedRange sqref="A28:I29" name="Range72"/>
    <protectedRange sqref="A14:L14" name="Range69"/>
    <protectedRange sqref="K28:L29" name="Range67"/>
    <protectedRange sqref="L26" name="Range65"/>
    <protectedRange sqref="I40" name="Islaidos 2.2"/>
    <protectedRange sqref="J8:L10 B8:D10 F8:F10 E9:E10" name="Range62"/>
    <protectedRange sqref="L25" name="Range64"/>
    <protectedRange sqref="L27" name="Range66"/>
    <protectedRange sqref="I30:L30" name="Range68"/>
    <protectedRange sqref="J40:L40" name="Range57"/>
    <protectedRange sqref="H31 A24:F27 G24:G25 G27 H24:J27" name="Range73"/>
  </protectedRanges>
  <mergeCells count="24">
    <mergeCell ref="K32:K33"/>
    <mergeCell ref="L32:L33"/>
    <mergeCell ref="A34:F34"/>
    <mergeCell ref="K43:L43"/>
    <mergeCell ref="D45:G45"/>
    <mergeCell ref="K45:L45"/>
    <mergeCell ref="C27:I27"/>
    <mergeCell ref="G30:H30"/>
    <mergeCell ref="A32:F33"/>
    <mergeCell ref="G32:G33"/>
    <mergeCell ref="H32:H33"/>
    <mergeCell ref="I32:J32"/>
    <mergeCell ref="G16:K16"/>
    <mergeCell ref="B17:L17"/>
    <mergeCell ref="G19:K19"/>
    <mergeCell ref="G20:K20"/>
    <mergeCell ref="E22:K22"/>
    <mergeCell ref="A23:L23"/>
    <mergeCell ref="J1:L1"/>
    <mergeCell ref="A8:L8"/>
    <mergeCell ref="A11:L11"/>
    <mergeCell ref="G13:K13"/>
    <mergeCell ref="A14:L14"/>
    <mergeCell ref="G15:K15"/>
  </mergeCells>
  <pageMargins left="0.7" right="0.7" top="0.75" bottom="0.75" header="0.3" footer="0.3"/>
  <pageSetup paperSize="9" scale="84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workbookViewId="0">
      <selection activeCell="G10" sqref="G10"/>
    </sheetView>
  </sheetViews>
  <sheetFormatPr defaultColWidth="9.109375" defaultRowHeight="13.2"/>
  <cols>
    <col min="1" max="4" width="2" style="150" customWidth="1"/>
    <col min="5" max="5" width="2.109375" style="150" customWidth="1"/>
    <col min="6" max="6" width="3.5546875" style="149" customWidth="1"/>
    <col min="7" max="7" width="34.33203125" style="150" customWidth="1"/>
    <col min="8" max="8" width="13.6640625" style="150" customWidth="1"/>
    <col min="9" max="9" width="9" style="150" customWidth="1"/>
    <col min="10" max="10" width="11.6640625" style="150" customWidth="1"/>
    <col min="11" max="11" width="12.44140625" style="150" customWidth="1"/>
    <col min="12" max="12" width="11.109375" style="150" customWidth="1"/>
    <col min="13" max="13" width="0.109375" style="150" hidden="1" customWidth="1"/>
    <col min="14" max="14" width="6.109375" style="150" hidden="1" customWidth="1"/>
    <col min="15" max="15" width="8.88671875" style="150" hidden="1" customWidth="1"/>
    <col min="16" max="16" width="9.109375" style="150" hidden="1" customWidth="1"/>
    <col min="17" max="17" width="11" style="150" customWidth="1"/>
    <col min="18" max="16384" width="9.109375" style="150"/>
  </cols>
  <sheetData>
    <row r="1" spans="1:17">
      <c r="G1" s="3"/>
      <c r="H1" s="4"/>
      <c r="I1" s="5"/>
      <c r="J1" s="179" t="s">
        <v>0</v>
      </c>
      <c r="K1" s="179"/>
      <c r="L1" s="179"/>
      <c r="M1" s="6"/>
      <c r="N1" s="7"/>
      <c r="O1" s="7"/>
      <c r="P1" s="7"/>
      <c r="Q1" s="7"/>
    </row>
    <row r="2" spans="1:17">
      <c r="H2" s="8"/>
      <c r="I2" s="148"/>
      <c r="J2" s="10" t="s">
        <v>1</v>
      </c>
      <c r="K2" s="11"/>
      <c r="L2" s="12"/>
      <c r="M2" s="6"/>
      <c r="N2" s="7"/>
      <c r="O2" s="7"/>
      <c r="P2" s="7"/>
      <c r="Q2" s="13"/>
    </row>
    <row r="3" spans="1:17">
      <c r="H3" s="14"/>
      <c r="I3" s="8"/>
      <c r="K3" s="15"/>
      <c r="L3" s="15"/>
      <c r="M3" s="6"/>
      <c r="N3" s="7"/>
      <c r="O3" s="7"/>
      <c r="P3" s="7"/>
      <c r="Q3" s="16"/>
    </row>
    <row r="4" spans="1:17">
      <c r="G4" s="17" t="s">
        <v>2</v>
      </c>
      <c r="H4" s="8"/>
      <c r="I4" s="148"/>
      <c r="J4" s="15"/>
      <c r="K4" s="15"/>
      <c r="L4" s="15"/>
      <c r="M4" s="6"/>
      <c r="N4" s="18"/>
      <c r="O4" s="18"/>
      <c r="P4" s="7"/>
      <c r="Q4" s="16"/>
    </row>
    <row r="5" spans="1:17">
      <c r="H5" s="19"/>
      <c r="I5" s="148"/>
      <c r="J5" s="15"/>
      <c r="K5" s="15"/>
      <c r="L5" s="15"/>
      <c r="M5" s="6"/>
      <c r="N5" s="7"/>
      <c r="O5" s="7"/>
      <c r="P5" s="7"/>
      <c r="Q5" s="16"/>
    </row>
    <row r="6" spans="1:17">
      <c r="H6" s="19"/>
      <c r="I6" s="148"/>
      <c r="J6" s="20"/>
      <c r="K6" s="15"/>
      <c r="L6" s="15"/>
      <c r="M6" s="6"/>
      <c r="N6" s="7"/>
      <c r="O6" s="7"/>
      <c r="P6" s="7"/>
    </row>
    <row r="7" spans="1:17">
      <c r="H7" s="19"/>
      <c r="I7" s="148"/>
      <c r="K7" s="7"/>
      <c r="L7" s="7"/>
      <c r="M7" s="6"/>
      <c r="N7" s="7"/>
      <c r="O7" s="7"/>
      <c r="P7" s="7"/>
      <c r="Q7" s="21"/>
    </row>
    <row r="8" spans="1:17" ht="15.6">
      <c r="A8" s="180" t="s">
        <v>52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6"/>
    </row>
    <row r="9" spans="1:17" ht="15.6">
      <c r="G9" s="22"/>
      <c r="H9" s="23"/>
      <c r="I9" s="23"/>
      <c r="J9" s="24"/>
      <c r="K9" s="24"/>
      <c r="L9" s="25"/>
      <c r="M9" s="6"/>
    </row>
    <row r="10" spans="1:17" ht="15.6">
      <c r="G10" s="122" t="s">
        <v>53</v>
      </c>
      <c r="H10" s="121">
        <v>190574241</v>
      </c>
      <c r="I10" s="121" t="s">
        <v>54</v>
      </c>
      <c r="J10" s="26"/>
      <c r="K10" s="26"/>
      <c r="L10" s="25"/>
      <c r="M10" s="6"/>
    </row>
    <row r="11" spans="1:17">
      <c r="A11" s="181" t="s">
        <v>3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6"/>
    </row>
    <row r="12" spans="1:17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6"/>
    </row>
    <row r="13" spans="1:17" ht="15.6">
      <c r="A13" s="27"/>
      <c r="B13" s="28"/>
      <c r="C13" s="28"/>
      <c r="D13" s="28"/>
      <c r="E13" s="28"/>
      <c r="F13" s="28"/>
      <c r="G13" s="183" t="s">
        <v>4</v>
      </c>
      <c r="H13" s="183"/>
      <c r="I13" s="183"/>
      <c r="J13" s="183"/>
      <c r="K13" s="183"/>
      <c r="L13" s="28"/>
      <c r="M13" s="6"/>
    </row>
    <row r="14" spans="1:17" ht="15.6">
      <c r="A14" s="184" t="s">
        <v>56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6"/>
      <c r="P14" s="150" t="s">
        <v>5</v>
      </c>
    </row>
    <row r="15" spans="1:17">
      <c r="G15" s="165" t="s">
        <v>73</v>
      </c>
      <c r="H15" s="165"/>
      <c r="I15" s="165"/>
      <c r="J15" s="165"/>
      <c r="K15" s="165"/>
      <c r="M15" s="6"/>
    </row>
    <row r="16" spans="1:17">
      <c r="G16" s="165" t="s">
        <v>6</v>
      </c>
      <c r="H16" s="165"/>
      <c r="I16" s="165"/>
      <c r="J16" s="165"/>
      <c r="K16" s="165"/>
    </row>
    <row r="17" spans="1:13" ht="15.6">
      <c r="B17" s="184" t="s">
        <v>7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</row>
    <row r="19" spans="1:13">
      <c r="G19" s="165" t="s">
        <v>74</v>
      </c>
      <c r="H19" s="165"/>
      <c r="I19" s="165"/>
      <c r="J19" s="165"/>
      <c r="K19" s="165"/>
    </row>
    <row r="20" spans="1:13">
      <c r="G20" s="185" t="s">
        <v>8</v>
      </c>
      <c r="H20" s="185"/>
      <c r="I20" s="185"/>
      <c r="J20" s="185"/>
      <c r="K20" s="185"/>
    </row>
    <row r="21" spans="1:13">
      <c r="G21" s="7"/>
      <c r="H21" s="7"/>
      <c r="I21" s="7"/>
      <c r="J21" s="7"/>
      <c r="K21" s="7"/>
    </row>
    <row r="22" spans="1:13">
      <c r="B22" s="148"/>
      <c r="C22" s="148"/>
      <c r="D22" s="148"/>
      <c r="E22" s="186" t="s">
        <v>57</v>
      </c>
      <c r="F22" s="186"/>
      <c r="G22" s="186"/>
      <c r="H22" s="186"/>
      <c r="I22" s="186"/>
      <c r="J22" s="186"/>
      <c r="K22" s="186"/>
      <c r="L22" s="148"/>
    </row>
    <row r="23" spans="1:13" ht="13.8">
      <c r="A23" s="178" t="s">
        <v>9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29"/>
    </row>
    <row r="24" spans="1:13" ht="13.8">
      <c r="F24" s="150"/>
      <c r="J24" s="30"/>
      <c r="K24" s="25"/>
      <c r="L24" s="31" t="s">
        <v>10</v>
      </c>
      <c r="M24" s="29"/>
    </row>
    <row r="25" spans="1:13" ht="13.8">
      <c r="F25" s="150"/>
      <c r="J25" s="32" t="s">
        <v>11</v>
      </c>
      <c r="K25" s="33"/>
      <c r="L25" s="126">
        <v>19</v>
      </c>
      <c r="M25" s="29"/>
    </row>
    <row r="26" spans="1:13" ht="13.8">
      <c r="E26" s="7"/>
      <c r="F26" s="34"/>
      <c r="I26" s="35"/>
      <c r="J26" s="35"/>
      <c r="K26" s="36" t="s">
        <v>12</v>
      </c>
      <c r="L26" s="37"/>
      <c r="M26" s="29"/>
    </row>
    <row r="27" spans="1:13" ht="13.8">
      <c r="C27" s="165" t="s">
        <v>75</v>
      </c>
      <c r="D27" s="166"/>
      <c r="E27" s="166"/>
      <c r="F27" s="166"/>
      <c r="G27" s="166"/>
      <c r="H27" s="166"/>
      <c r="I27" s="166"/>
      <c r="J27" s="38"/>
      <c r="K27" s="36" t="s">
        <v>13</v>
      </c>
      <c r="L27" s="125">
        <v>190574241</v>
      </c>
      <c r="M27" s="29"/>
    </row>
    <row r="28" spans="1:13" ht="13.8">
      <c r="D28" s="38"/>
      <c r="E28" s="38"/>
      <c r="F28" s="38"/>
      <c r="G28" s="39"/>
      <c r="H28" s="40"/>
      <c r="I28" s="38"/>
      <c r="J28" s="153" t="s">
        <v>14</v>
      </c>
      <c r="K28" s="42">
        <v>19002</v>
      </c>
      <c r="L28" s="124" t="s">
        <v>59</v>
      </c>
      <c r="M28" s="29"/>
    </row>
    <row r="29" spans="1:13" ht="13.8">
      <c r="D29" s="38"/>
      <c r="E29" s="38"/>
      <c r="F29" s="38"/>
      <c r="G29" s="43" t="s">
        <v>15</v>
      </c>
      <c r="H29" s="44">
        <v>1</v>
      </c>
      <c r="I29" s="45">
        <v>4</v>
      </c>
      <c r="J29" s="46">
        <v>1</v>
      </c>
      <c r="K29" s="37">
        <v>1</v>
      </c>
      <c r="L29" s="37">
        <v>1</v>
      </c>
      <c r="M29" s="29"/>
    </row>
    <row r="30" spans="1:13" ht="13.8">
      <c r="D30" s="38"/>
      <c r="E30" s="38"/>
      <c r="F30" s="38"/>
      <c r="G30" s="167" t="s">
        <v>16</v>
      </c>
      <c r="H30" s="167"/>
      <c r="I30" s="47" t="s">
        <v>60</v>
      </c>
      <c r="J30" s="123" t="s">
        <v>61</v>
      </c>
      <c r="K30" s="124" t="s">
        <v>62</v>
      </c>
      <c r="L30" s="124" t="s">
        <v>60</v>
      </c>
      <c r="M30" s="29"/>
    </row>
    <row r="31" spans="1:13" ht="15.6">
      <c r="A31" s="48"/>
      <c r="B31" s="48"/>
      <c r="C31" s="48"/>
      <c r="D31" s="48"/>
      <c r="E31" s="48"/>
      <c r="F31" s="49"/>
      <c r="G31" s="50"/>
      <c r="I31" s="50"/>
      <c r="J31" s="50"/>
      <c r="K31" s="151"/>
      <c r="L31" s="52" t="s">
        <v>17</v>
      </c>
      <c r="M31" s="53"/>
    </row>
    <row r="32" spans="1:13">
      <c r="A32" s="168" t="s">
        <v>18</v>
      </c>
      <c r="B32" s="169"/>
      <c r="C32" s="169"/>
      <c r="D32" s="169"/>
      <c r="E32" s="169"/>
      <c r="F32" s="169"/>
      <c r="G32" s="172" t="s">
        <v>19</v>
      </c>
      <c r="H32" s="174" t="s">
        <v>20</v>
      </c>
      <c r="I32" s="176" t="s">
        <v>21</v>
      </c>
      <c r="J32" s="177"/>
      <c r="K32" s="155" t="s">
        <v>22</v>
      </c>
      <c r="L32" s="157" t="s">
        <v>23</v>
      </c>
      <c r="M32" s="53"/>
    </row>
    <row r="33" spans="1:18" ht="46.5" customHeight="1">
      <c r="A33" s="170"/>
      <c r="B33" s="171"/>
      <c r="C33" s="171"/>
      <c r="D33" s="171"/>
      <c r="E33" s="171"/>
      <c r="F33" s="171"/>
      <c r="G33" s="173"/>
      <c r="H33" s="175"/>
      <c r="I33" s="54" t="s">
        <v>24</v>
      </c>
      <c r="J33" s="55" t="s">
        <v>25</v>
      </c>
      <c r="K33" s="156"/>
      <c r="L33" s="158"/>
    </row>
    <row r="34" spans="1:18" ht="11.25" customHeight="1">
      <c r="A34" s="159" t="s">
        <v>26</v>
      </c>
      <c r="B34" s="160"/>
      <c r="C34" s="160"/>
      <c r="D34" s="160"/>
      <c r="E34" s="160"/>
      <c r="F34" s="161"/>
      <c r="G34" s="56">
        <v>2</v>
      </c>
      <c r="H34" s="57">
        <v>3</v>
      </c>
      <c r="I34" s="58" t="s">
        <v>27</v>
      </c>
      <c r="J34" s="59" t="s">
        <v>28</v>
      </c>
      <c r="K34" s="60">
        <v>6</v>
      </c>
      <c r="L34" s="60">
        <v>7</v>
      </c>
    </row>
    <row r="35" spans="1:18" s="66" customFormat="1" ht="14.25" customHeight="1">
      <c r="A35" s="61">
        <v>2</v>
      </c>
      <c r="B35" s="61"/>
      <c r="C35" s="62"/>
      <c r="D35" s="63"/>
      <c r="E35" s="61"/>
      <c r="F35" s="64"/>
      <c r="G35" s="63" t="s">
        <v>29</v>
      </c>
      <c r="H35" s="65">
        <v>1</v>
      </c>
      <c r="I35" s="127">
        <f>SUM(I36+I47)</f>
        <v>29200</v>
      </c>
      <c r="J35" s="127">
        <f t="shared" ref="J35:L35" si="0">SUM(J36+J47)</f>
        <v>3734.22</v>
      </c>
      <c r="K35" s="127">
        <f t="shared" si="0"/>
        <v>3734.22</v>
      </c>
      <c r="L35" s="127">
        <f t="shared" si="0"/>
        <v>3734.22</v>
      </c>
    </row>
    <row r="36" spans="1:18" ht="16.5" customHeight="1">
      <c r="A36" s="61">
        <v>2</v>
      </c>
      <c r="B36" s="67">
        <v>1</v>
      </c>
      <c r="C36" s="68"/>
      <c r="D36" s="69"/>
      <c r="E36" s="70"/>
      <c r="F36" s="71"/>
      <c r="G36" s="119" t="s">
        <v>30</v>
      </c>
      <c r="H36" s="65">
        <v>2</v>
      </c>
      <c r="I36" s="127">
        <f>SUM(I37+I43)</f>
        <v>0</v>
      </c>
      <c r="J36" s="127">
        <f>SUM(J37+J43)</f>
        <v>0</v>
      </c>
      <c r="K36" s="128">
        <f>SUM(K37+K43)</f>
        <v>0</v>
      </c>
      <c r="L36" s="129">
        <f>SUM(L37+L43)</f>
        <v>0</v>
      </c>
    </row>
    <row r="37" spans="1:18" ht="14.25" customHeight="1">
      <c r="A37" s="72">
        <v>2</v>
      </c>
      <c r="B37" s="72">
        <v>1</v>
      </c>
      <c r="C37" s="73">
        <v>1</v>
      </c>
      <c r="D37" s="74"/>
      <c r="E37" s="72"/>
      <c r="F37" s="75"/>
      <c r="G37" s="115" t="s">
        <v>31</v>
      </c>
      <c r="H37" s="65">
        <v>3</v>
      </c>
      <c r="I37" s="130">
        <f>SUM(I38)</f>
        <v>0</v>
      </c>
      <c r="J37" s="130">
        <f t="shared" ref="J37:L39" si="1">SUM(J38)</f>
        <v>0</v>
      </c>
      <c r="K37" s="131">
        <f t="shared" si="1"/>
        <v>0</v>
      </c>
      <c r="L37" s="130">
        <f t="shared" si="1"/>
        <v>0</v>
      </c>
      <c r="Q37" s="148"/>
    </row>
    <row r="38" spans="1:18" ht="13.5" customHeight="1">
      <c r="A38" s="77">
        <v>2</v>
      </c>
      <c r="B38" s="72">
        <v>1</v>
      </c>
      <c r="C38" s="73">
        <v>1</v>
      </c>
      <c r="D38" s="74">
        <v>1</v>
      </c>
      <c r="E38" s="72"/>
      <c r="F38" s="75"/>
      <c r="G38" s="116" t="s">
        <v>31</v>
      </c>
      <c r="H38" s="65">
        <v>4</v>
      </c>
      <c r="I38" s="127">
        <v>0</v>
      </c>
      <c r="J38" s="127">
        <v>0</v>
      </c>
      <c r="K38" s="127">
        <f>SUM(K39+K41)</f>
        <v>0</v>
      </c>
      <c r="L38" s="127">
        <f>SUM(L39+L41)</f>
        <v>0</v>
      </c>
      <c r="Q38" s="78"/>
    </row>
    <row r="39" spans="1:18" ht="14.25" customHeight="1">
      <c r="A39" s="77">
        <v>2</v>
      </c>
      <c r="B39" s="72">
        <v>1</v>
      </c>
      <c r="C39" s="73">
        <v>1</v>
      </c>
      <c r="D39" s="74">
        <v>1</v>
      </c>
      <c r="E39" s="72">
        <v>1</v>
      </c>
      <c r="F39" s="75"/>
      <c r="G39" s="116" t="s">
        <v>32</v>
      </c>
      <c r="H39" s="65">
        <v>5</v>
      </c>
      <c r="I39" s="131">
        <f>SUM(I40)</f>
        <v>0</v>
      </c>
      <c r="J39" s="131">
        <f t="shared" si="1"/>
        <v>0</v>
      </c>
      <c r="K39" s="131">
        <f t="shared" si="1"/>
        <v>0</v>
      </c>
      <c r="L39" s="131">
        <f t="shared" si="1"/>
        <v>0</v>
      </c>
      <c r="Q39" s="78"/>
    </row>
    <row r="40" spans="1:18" ht="14.25" customHeight="1">
      <c r="A40" s="77">
        <v>2</v>
      </c>
      <c r="B40" s="72">
        <v>1</v>
      </c>
      <c r="C40" s="73">
        <v>1</v>
      </c>
      <c r="D40" s="74">
        <v>1</v>
      </c>
      <c r="E40" s="72">
        <v>1</v>
      </c>
      <c r="F40" s="75">
        <v>1</v>
      </c>
      <c r="G40" s="116" t="s">
        <v>32</v>
      </c>
      <c r="H40" s="65">
        <v>6</v>
      </c>
      <c r="I40" s="132"/>
      <c r="J40" s="133"/>
      <c r="K40" s="133"/>
      <c r="L40" s="133"/>
      <c r="Q40" s="78"/>
    </row>
    <row r="41" spans="1:18" ht="12.75" customHeight="1">
      <c r="A41" s="77">
        <v>2</v>
      </c>
      <c r="B41" s="72">
        <v>1</v>
      </c>
      <c r="C41" s="73">
        <v>1</v>
      </c>
      <c r="D41" s="74">
        <v>1</v>
      </c>
      <c r="E41" s="72">
        <v>2</v>
      </c>
      <c r="F41" s="75"/>
      <c r="G41" s="115" t="s">
        <v>76</v>
      </c>
      <c r="H41" s="65">
        <v>7</v>
      </c>
      <c r="I41" s="131">
        <f>I42</f>
        <v>0</v>
      </c>
      <c r="J41" s="131">
        <f t="shared" ref="J41:L41" si="2">J42</f>
        <v>0</v>
      </c>
      <c r="K41" s="131">
        <f>K42</f>
        <v>0</v>
      </c>
      <c r="L41" s="131">
        <f t="shared" si="2"/>
        <v>0</v>
      </c>
      <c r="Q41" s="78"/>
    </row>
    <row r="42" spans="1:18" ht="12.75" customHeight="1">
      <c r="A42" s="77">
        <v>2</v>
      </c>
      <c r="B42" s="72">
        <v>1</v>
      </c>
      <c r="C42" s="73">
        <v>1</v>
      </c>
      <c r="D42" s="74">
        <v>1</v>
      </c>
      <c r="E42" s="72">
        <v>2</v>
      </c>
      <c r="F42" s="75">
        <v>1</v>
      </c>
      <c r="G42" s="115" t="s">
        <v>76</v>
      </c>
      <c r="H42" s="65">
        <v>8</v>
      </c>
      <c r="I42" s="133"/>
      <c r="J42" s="134"/>
      <c r="K42" s="133"/>
      <c r="L42" s="134"/>
      <c r="Q42" s="78"/>
    </row>
    <row r="43" spans="1:18" ht="13.5" customHeight="1">
      <c r="A43" s="77">
        <v>2</v>
      </c>
      <c r="B43" s="72">
        <v>1</v>
      </c>
      <c r="C43" s="73">
        <v>2</v>
      </c>
      <c r="D43" s="74"/>
      <c r="E43" s="72"/>
      <c r="F43" s="75"/>
      <c r="G43" s="115" t="s">
        <v>33</v>
      </c>
      <c r="H43" s="65">
        <v>9</v>
      </c>
      <c r="I43" s="131">
        <f>I44</f>
        <v>0</v>
      </c>
      <c r="J43" s="130">
        <f t="shared" ref="J43:L44" si="3">J44</f>
        <v>0</v>
      </c>
      <c r="K43" s="131">
        <f t="shared" si="3"/>
        <v>0</v>
      </c>
      <c r="L43" s="130">
        <f t="shared" si="3"/>
        <v>0</v>
      </c>
      <c r="Q43" s="78"/>
    </row>
    <row r="44" spans="1:18">
      <c r="A44" s="77">
        <v>2</v>
      </c>
      <c r="B44" s="72">
        <v>1</v>
      </c>
      <c r="C44" s="73">
        <v>2</v>
      </c>
      <c r="D44" s="74">
        <v>1</v>
      </c>
      <c r="E44" s="72"/>
      <c r="F44" s="75"/>
      <c r="G44" s="74" t="s">
        <v>33</v>
      </c>
      <c r="H44" s="65">
        <v>10</v>
      </c>
      <c r="I44" s="131">
        <f>I45</f>
        <v>0</v>
      </c>
      <c r="J44" s="130">
        <f t="shared" si="3"/>
        <v>0</v>
      </c>
      <c r="K44" s="130">
        <f t="shared" si="3"/>
        <v>0</v>
      </c>
      <c r="L44" s="130">
        <f t="shared" si="3"/>
        <v>0</v>
      </c>
      <c r="Q44" s="148"/>
    </row>
    <row r="45" spans="1:18" ht="13.5" customHeight="1">
      <c r="A45" s="77">
        <v>2</v>
      </c>
      <c r="B45" s="72">
        <v>1</v>
      </c>
      <c r="C45" s="73">
        <v>2</v>
      </c>
      <c r="D45" s="74">
        <v>1</v>
      </c>
      <c r="E45" s="72">
        <v>1</v>
      </c>
      <c r="F45" s="75"/>
      <c r="G45" s="74" t="s">
        <v>33</v>
      </c>
      <c r="H45" s="65">
        <v>11</v>
      </c>
      <c r="I45" s="130">
        <f>I46</f>
        <v>0</v>
      </c>
      <c r="J45" s="130">
        <f>J46</f>
        <v>0</v>
      </c>
      <c r="K45" s="130">
        <f>K46</f>
        <v>0</v>
      </c>
      <c r="L45" s="130">
        <f>L46</f>
        <v>0</v>
      </c>
      <c r="Q45" s="78"/>
    </row>
    <row r="46" spans="1:18" ht="14.25" customHeight="1">
      <c r="A46" s="77">
        <v>2</v>
      </c>
      <c r="B46" s="72">
        <v>1</v>
      </c>
      <c r="C46" s="73">
        <v>2</v>
      </c>
      <c r="D46" s="74">
        <v>1</v>
      </c>
      <c r="E46" s="72">
        <v>1</v>
      </c>
      <c r="F46" s="75">
        <v>1</v>
      </c>
      <c r="G46" s="74" t="s">
        <v>33</v>
      </c>
      <c r="H46" s="65">
        <v>12</v>
      </c>
      <c r="I46" s="134"/>
      <c r="J46" s="133"/>
      <c r="K46" s="133"/>
      <c r="L46" s="133"/>
      <c r="Q46" s="78"/>
    </row>
    <row r="47" spans="1:18" ht="26.25" customHeight="1">
      <c r="A47" s="79">
        <v>2</v>
      </c>
      <c r="B47" s="80">
        <v>2</v>
      </c>
      <c r="C47" s="68"/>
      <c r="D47" s="69"/>
      <c r="E47" s="70"/>
      <c r="F47" s="71"/>
      <c r="G47" s="119" t="s">
        <v>34</v>
      </c>
      <c r="H47" s="65">
        <v>13</v>
      </c>
      <c r="I47" s="135">
        <f>I48</f>
        <v>29200</v>
      </c>
      <c r="J47" s="136">
        <f t="shared" ref="J47:L49" si="4">J48</f>
        <v>3734.22</v>
      </c>
      <c r="K47" s="135">
        <f t="shared" si="4"/>
        <v>3734.22</v>
      </c>
      <c r="L47" s="135">
        <f t="shared" si="4"/>
        <v>3734.22</v>
      </c>
    </row>
    <row r="48" spans="1:18" ht="27" customHeight="1">
      <c r="A48" s="77">
        <v>2</v>
      </c>
      <c r="B48" s="72">
        <v>2</v>
      </c>
      <c r="C48" s="73">
        <v>1</v>
      </c>
      <c r="D48" s="74"/>
      <c r="E48" s="72"/>
      <c r="F48" s="75"/>
      <c r="G48" s="81" t="s">
        <v>34</v>
      </c>
      <c r="H48" s="65">
        <v>14</v>
      </c>
      <c r="I48" s="130">
        <f>I49</f>
        <v>29200</v>
      </c>
      <c r="J48" s="131">
        <f t="shared" si="4"/>
        <v>3734.22</v>
      </c>
      <c r="K48" s="130">
        <f t="shared" si="4"/>
        <v>3734.22</v>
      </c>
      <c r="L48" s="131">
        <f t="shared" si="4"/>
        <v>3734.22</v>
      </c>
      <c r="Q48" s="148"/>
      <c r="R48" s="78"/>
    </row>
    <row r="49" spans="1:18" ht="15.6">
      <c r="A49" s="77">
        <v>2</v>
      </c>
      <c r="B49" s="72">
        <v>2</v>
      </c>
      <c r="C49" s="73">
        <v>1</v>
      </c>
      <c r="D49" s="74">
        <v>1</v>
      </c>
      <c r="E49" s="72"/>
      <c r="F49" s="75"/>
      <c r="G49" s="81" t="s">
        <v>34</v>
      </c>
      <c r="H49" s="65">
        <v>15</v>
      </c>
      <c r="I49" s="130">
        <f>I50</f>
        <v>29200</v>
      </c>
      <c r="J49" s="131">
        <f t="shared" si="4"/>
        <v>3734.22</v>
      </c>
      <c r="K49" s="137">
        <f t="shared" si="4"/>
        <v>3734.22</v>
      </c>
      <c r="L49" s="137">
        <f t="shared" si="4"/>
        <v>3734.22</v>
      </c>
      <c r="Q49" s="78"/>
      <c r="R49" s="148"/>
    </row>
    <row r="50" spans="1:18" ht="24.75" customHeight="1">
      <c r="A50" s="82">
        <v>2</v>
      </c>
      <c r="B50" s="83">
        <v>2</v>
      </c>
      <c r="C50" s="84">
        <v>1</v>
      </c>
      <c r="D50" s="85">
        <v>1</v>
      </c>
      <c r="E50" s="83">
        <v>1</v>
      </c>
      <c r="F50" s="86"/>
      <c r="G50" s="81" t="s">
        <v>34</v>
      </c>
      <c r="H50" s="65">
        <v>16</v>
      </c>
      <c r="I50" s="138">
        <f>SUM(I51:I52)</f>
        <v>29200</v>
      </c>
      <c r="J50" s="138">
        <f>SUM(J51:J52)</f>
        <v>3734.22</v>
      </c>
      <c r="K50" s="139">
        <f>SUM(K51:K52)</f>
        <v>3734.22</v>
      </c>
      <c r="L50" s="139">
        <f>SUM(L51:L52)</f>
        <v>3734.22</v>
      </c>
      <c r="Q50" s="78"/>
      <c r="R50" s="148"/>
    </row>
    <row r="51" spans="1:18" ht="27" customHeight="1">
      <c r="A51" s="77">
        <v>2</v>
      </c>
      <c r="B51" s="72">
        <v>2</v>
      </c>
      <c r="C51" s="73">
        <v>1</v>
      </c>
      <c r="D51" s="74">
        <v>1</v>
      </c>
      <c r="E51" s="72">
        <v>1</v>
      </c>
      <c r="F51" s="75">
        <v>6</v>
      </c>
      <c r="G51" s="74" t="s">
        <v>36</v>
      </c>
      <c r="H51" s="65">
        <v>20</v>
      </c>
      <c r="I51" s="133">
        <v>4000</v>
      </c>
      <c r="J51" s="133"/>
      <c r="K51" s="133"/>
      <c r="L51" s="133"/>
      <c r="Q51" s="78"/>
      <c r="R51" s="148"/>
    </row>
    <row r="52" spans="1:18" ht="15" customHeight="1">
      <c r="A52" s="77">
        <v>2</v>
      </c>
      <c r="B52" s="72">
        <v>2</v>
      </c>
      <c r="C52" s="73">
        <v>1</v>
      </c>
      <c r="D52" s="73">
        <v>1</v>
      </c>
      <c r="E52" s="73">
        <v>1</v>
      </c>
      <c r="F52" s="75">
        <v>30</v>
      </c>
      <c r="G52" s="76" t="s">
        <v>42</v>
      </c>
      <c r="H52" s="65">
        <v>33</v>
      </c>
      <c r="I52" s="133">
        <v>25200</v>
      </c>
      <c r="J52" s="133">
        <v>3734.22</v>
      </c>
      <c r="K52" s="133">
        <v>3734.22</v>
      </c>
      <c r="L52" s="133">
        <v>3734.22</v>
      </c>
      <c r="Q52" s="78"/>
      <c r="R52" s="148"/>
    </row>
    <row r="53" spans="1:18" ht="76.5" customHeight="1">
      <c r="A53" s="61">
        <v>3</v>
      </c>
      <c r="B53" s="63"/>
      <c r="C53" s="61"/>
      <c r="D53" s="62"/>
      <c r="E53" s="62"/>
      <c r="F53" s="64"/>
      <c r="G53" s="196" t="s">
        <v>77</v>
      </c>
      <c r="H53" s="65">
        <v>158</v>
      </c>
      <c r="I53" s="127">
        <v>6700</v>
      </c>
      <c r="J53" s="197">
        <v>0</v>
      </c>
      <c r="K53" s="198">
        <v>0</v>
      </c>
      <c r="L53" s="127">
        <v>0</v>
      </c>
    </row>
    <row r="54" spans="1:18" ht="34.5" customHeight="1">
      <c r="A54" s="95">
        <v>3</v>
      </c>
      <c r="B54" s="61">
        <v>1</v>
      </c>
      <c r="C54" s="80"/>
      <c r="D54" s="67"/>
      <c r="E54" s="67"/>
      <c r="F54" s="199"/>
      <c r="G54" s="200" t="s">
        <v>78</v>
      </c>
      <c r="H54" s="65">
        <v>159</v>
      </c>
      <c r="I54" s="130">
        <v>6700</v>
      </c>
      <c r="J54" s="201">
        <v>0</v>
      </c>
      <c r="K54" s="201">
        <v>0</v>
      </c>
      <c r="L54" s="201">
        <v>0</v>
      </c>
    </row>
    <row r="55" spans="1:18" ht="30.75" customHeight="1">
      <c r="A55" s="70">
        <v>3</v>
      </c>
      <c r="B55" s="69">
        <v>1</v>
      </c>
      <c r="C55" s="70">
        <v>1</v>
      </c>
      <c r="D55" s="68"/>
      <c r="E55" s="68"/>
      <c r="F55" s="202"/>
      <c r="G55" s="203" t="s">
        <v>79</v>
      </c>
      <c r="H55" s="65">
        <v>160</v>
      </c>
      <c r="I55" s="201">
        <v>6700</v>
      </c>
      <c r="J55" s="140">
        <v>0</v>
      </c>
      <c r="K55" s="131">
        <v>0</v>
      </c>
      <c r="L55" s="130">
        <v>0</v>
      </c>
    </row>
    <row r="56" spans="1:18" ht="25.5" customHeight="1">
      <c r="A56" s="72">
        <v>3</v>
      </c>
      <c r="B56" s="73">
        <v>1</v>
      </c>
      <c r="C56" s="73">
        <v>1</v>
      </c>
      <c r="D56" s="73">
        <v>5</v>
      </c>
      <c r="E56" s="73"/>
      <c r="F56" s="75"/>
      <c r="G56" s="76" t="s">
        <v>80</v>
      </c>
      <c r="H56" s="65">
        <v>180</v>
      </c>
      <c r="I56" s="130">
        <f>I57</f>
        <v>6700</v>
      </c>
      <c r="J56" s="140">
        <f t="shared" ref="J56:L57" si="5">J57</f>
        <v>0</v>
      </c>
      <c r="K56" s="131">
        <f t="shared" si="5"/>
        <v>0</v>
      </c>
      <c r="L56" s="130">
        <f t="shared" si="5"/>
        <v>0</v>
      </c>
    </row>
    <row r="57" spans="1:18" ht="26.25" customHeight="1">
      <c r="A57" s="83">
        <v>3</v>
      </c>
      <c r="B57" s="84">
        <v>1</v>
      </c>
      <c r="C57" s="84">
        <v>1</v>
      </c>
      <c r="D57" s="84">
        <v>5</v>
      </c>
      <c r="E57" s="84">
        <v>1</v>
      </c>
      <c r="F57" s="86"/>
      <c r="G57" s="76" t="s">
        <v>80</v>
      </c>
      <c r="H57" s="65">
        <v>181</v>
      </c>
      <c r="I57" s="131">
        <f>I58</f>
        <v>6700</v>
      </c>
      <c r="J57" s="131">
        <f t="shared" si="5"/>
        <v>0</v>
      </c>
      <c r="K57" s="131">
        <f t="shared" si="5"/>
        <v>0</v>
      </c>
      <c r="L57" s="131">
        <f t="shared" si="5"/>
        <v>0</v>
      </c>
    </row>
    <row r="58" spans="1:18" ht="27" customHeight="1">
      <c r="A58" s="72">
        <v>3</v>
      </c>
      <c r="B58" s="73">
        <v>1</v>
      </c>
      <c r="C58" s="73">
        <v>1</v>
      </c>
      <c r="D58" s="73">
        <v>5</v>
      </c>
      <c r="E58" s="73">
        <v>1</v>
      </c>
      <c r="F58" s="75">
        <v>1</v>
      </c>
      <c r="G58" s="76" t="s">
        <v>80</v>
      </c>
      <c r="H58" s="65">
        <v>182</v>
      </c>
      <c r="I58" s="132">
        <v>6700</v>
      </c>
      <c r="J58" s="134"/>
      <c r="K58" s="134"/>
      <c r="L58" s="134"/>
    </row>
    <row r="59" spans="1:18" ht="39.75" customHeight="1">
      <c r="A59" s="97"/>
      <c r="B59" s="97"/>
      <c r="C59" s="98"/>
      <c r="D59" s="99"/>
      <c r="E59" s="100"/>
      <c r="F59" s="101"/>
      <c r="G59" s="102" t="s">
        <v>46</v>
      </c>
      <c r="H59" s="65">
        <v>342</v>
      </c>
      <c r="I59" s="143">
        <f>SUM(I35+I53)</f>
        <v>35900</v>
      </c>
      <c r="J59" s="143">
        <f>SUM(J35+J53)</f>
        <v>3734.22</v>
      </c>
      <c r="K59" s="143">
        <f>SUM(K35+K53)</f>
        <v>3734.22</v>
      </c>
      <c r="L59" s="143">
        <f>SUM(L35+L53)</f>
        <v>3734.22</v>
      </c>
    </row>
    <row r="60" spans="1:18" ht="18.75" customHeight="1">
      <c r="G60" s="66"/>
      <c r="H60" s="65"/>
      <c r="I60" s="103"/>
      <c r="J60" s="104"/>
      <c r="K60" s="104"/>
      <c r="L60" s="104"/>
    </row>
    <row r="61" spans="1:18" ht="18.75" customHeight="1">
      <c r="D61" s="105"/>
      <c r="E61" s="105"/>
      <c r="F61" s="106"/>
      <c r="G61" s="145" t="s">
        <v>63</v>
      </c>
      <c r="H61" s="107"/>
      <c r="I61" s="108"/>
      <c r="J61" s="104"/>
      <c r="K61" s="108" t="s">
        <v>81</v>
      </c>
      <c r="L61" s="144" t="s">
        <v>65</v>
      </c>
    </row>
    <row r="62" spans="1:18" ht="18.600000000000001">
      <c r="A62" s="109"/>
      <c r="B62" s="109"/>
      <c r="C62" s="109"/>
      <c r="D62" s="110" t="s">
        <v>47</v>
      </c>
      <c r="E62" s="148"/>
      <c r="F62" s="148"/>
      <c r="G62" s="148"/>
      <c r="H62" s="148"/>
      <c r="I62" s="154" t="s">
        <v>48</v>
      </c>
      <c r="K62" s="162" t="s">
        <v>49</v>
      </c>
      <c r="L62" s="162"/>
    </row>
    <row r="63" spans="1:18" ht="15.6">
      <c r="I63" s="112"/>
      <c r="K63" s="112"/>
      <c r="L63" s="112"/>
    </row>
    <row r="64" spans="1:18" ht="20.399999999999999">
      <c r="D64" s="105"/>
      <c r="E64" s="105"/>
      <c r="F64" s="106"/>
      <c r="G64" s="48" t="s">
        <v>66</v>
      </c>
      <c r="I64" s="112"/>
      <c r="K64" s="146" t="s">
        <v>67</v>
      </c>
      <c r="L64" s="147" t="s">
        <v>68</v>
      </c>
    </row>
    <row r="65" spans="4:12" ht="18.600000000000001">
      <c r="D65" s="163" t="s">
        <v>51</v>
      </c>
      <c r="E65" s="164"/>
      <c r="F65" s="164"/>
      <c r="G65" s="164"/>
      <c r="H65" s="152"/>
      <c r="I65" s="114" t="s">
        <v>48</v>
      </c>
      <c r="K65" s="162" t="s">
        <v>49</v>
      </c>
      <c r="L65" s="162"/>
    </row>
    <row r="67" spans="4:12">
      <c r="H67" s="150" t="s">
        <v>50</v>
      </c>
    </row>
  </sheetData>
  <protectedRanges>
    <protectedRange sqref="A28:I29" name="Range72"/>
    <protectedRange sqref="A14:L14" name="Range69"/>
    <protectedRange sqref="K28:L29" name="Range67"/>
    <protectedRange sqref="L26" name="Range65"/>
    <protectedRange sqref="I58:L58" name="Range37"/>
    <protectedRange sqref="I40 I42" name="Islaidos 2.1"/>
    <protectedRange sqref="I46:L46 J40:L40 J42:L42 I51:I52" name="Islaidos 2.2"/>
    <protectedRange sqref="J8:L10 B8:D10 F8:F10 E9:E10" name="Range62"/>
    <protectedRange sqref="L25" name="Range64"/>
    <protectedRange sqref="L27" name="Range66"/>
    <protectedRange sqref="I30:L30" name="Range68"/>
    <protectedRange sqref="J51:L52" name="Range57"/>
    <protectedRange sqref="H31 A24:F27 G24:G25 G27 H24:J27" name="Range73"/>
  </protectedRanges>
  <mergeCells count="24">
    <mergeCell ref="K32:K33"/>
    <mergeCell ref="L32:L33"/>
    <mergeCell ref="A34:F34"/>
    <mergeCell ref="K62:L62"/>
    <mergeCell ref="D65:G65"/>
    <mergeCell ref="K65:L65"/>
    <mergeCell ref="C27:I27"/>
    <mergeCell ref="G30:H30"/>
    <mergeCell ref="A32:F33"/>
    <mergeCell ref="G32:G33"/>
    <mergeCell ref="H32:H33"/>
    <mergeCell ref="I32:J32"/>
    <mergeCell ref="G16:K16"/>
    <mergeCell ref="B17:L17"/>
    <mergeCell ref="G19:K19"/>
    <mergeCell ref="G20:K20"/>
    <mergeCell ref="E22:K22"/>
    <mergeCell ref="A23:L23"/>
    <mergeCell ref="J1:L1"/>
    <mergeCell ref="A8:L8"/>
    <mergeCell ref="A11:L11"/>
    <mergeCell ref="G13:K13"/>
    <mergeCell ref="A14:L14"/>
    <mergeCell ref="G15:K15"/>
  </mergeCells>
  <pageMargins left="0.7" right="0.7" top="0.75" bottom="0.75" header="0.3" footer="0.3"/>
  <pageSetup paperSize="9" scale="84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selection activeCell="A9" sqref="A9:I9"/>
    </sheetView>
  </sheetViews>
  <sheetFormatPr defaultColWidth="9.109375" defaultRowHeight="13.8"/>
  <cols>
    <col min="1" max="1" width="56.44140625" style="204" customWidth="1"/>
    <col min="2" max="2" width="18.109375" style="204" customWidth="1"/>
    <col min="3" max="3" width="16" style="204" customWidth="1"/>
    <col min="4" max="4" width="14.88671875" style="204" customWidth="1"/>
    <col min="5" max="6" width="13.6640625" style="204" customWidth="1"/>
    <col min="7" max="7" width="17.109375" style="204" customWidth="1"/>
    <col min="8" max="8" width="21.5546875" style="204" customWidth="1"/>
    <col min="9" max="9" width="26.109375" style="204" customWidth="1"/>
    <col min="10" max="10" width="10.109375" style="204" bestFit="1" customWidth="1"/>
    <col min="11" max="16384" width="9.109375" style="204"/>
  </cols>
  <sheetData>
    <row r="1" spans="1:19">
      <c r="H1" s="179" t="s">
        <v>0</v>
      </c>
      <c r="I1" s="179"/>
      <c r="J1" s="205"/>
      <c r="K1" s="205"/>
      <c r="L1" s="206"/>
      <c r="M1" s="205"/>
      <c r="N1" s="205"/>
      <c r="O1" s="205"/>
      <c r="P1" s="205"/>
      <c r="Q1" s="205"/>
      <c r="R1" s="205"/>
      <c r="S1" s="205"/>
    </row>
    <row r="2" spans="1:19" ht="15.6">
      <c r="H2" s="207" t="s">
        <v>82</v>
      </c>
      <c r="I2" s="208"/>
      <c r="J2" s="209"/>
      <c r="L2" s="210"/>
    </row>
    <row r="3" spans="1:19" ht="15.6">
      <c r="I3" s="211"/>
      <c r="J3" s="212"/>
      <c r="L3" s="210"/>
    </row>
    <row r="4" spans="1:19">
      <c r="J4" s="212"/>
      <c r="L4" s="210"/>
    </row>
    <row r="5" spans="1:19">
      <c r="H5" s="213"/>
      <c r="I5" s="210"/>
      <c r="L5" s="210"/>
    </row>
    <row r="6" spans="1:19" ht="15.6">
      <c r="H6" s="213"/>
      <c r="L6" s="210"/>
      <c r="P6" s="214"/>
    </row>
    <row r="7" spans="1:19">
      <c r="A7" s="215" t="s">
        <v>83</v>
      </c>
      <c r="B7" s="215"/>
      <c r="C7" s="215"/>
      <c r="D7" s="215"/>
      <c r="E7" s="215"/>
      <c r="F7" s="215"/>
      <c r="G7" s="215"/>
      <c r="H7" s="215"/>
      <c r="I7" s="215"/>
      <c r="L7" s="210"/>
    </row>
    <row r="8" spans="1:19">
      <c r="H8" s="213"/>
      <c r="I8" s="210"/>
      <c r="L8" s="210"/>
    </row>
    <row r="9" spans="1:19" ht="15.6">
      <c r="A9" s="216" t="s">
        <v>84</v>
      </c>
      <c r="B9" s="216"/>
      <c r="C9" s="216"/>
      <c r="D9" s="216"/>
      <c r="E9" s="216"/>
      <c r="F9" s="216"/>
      <c r="G9" s="216"/>
      <c r="H9" s="216"/>
      <c r="I9" s="216"/>
    </row>
    <row r="10" spans="1:19">
      <c r="A10" s="217" t="s">
        <v>85</v>
      </c>
      <c r="B10" s="217"/>
      <c r="C10" s="217"/>
      <c r="D10" s="217"/>
      <c r="E10" s="217"/>
      <c r="F10" s="217"/>
      <c r="G10" s="217"/>
      <c r="H10" s="217"/>
      <c r="I10" s="217"/>
    </row>
    <row r="11" spans="1:19">
      <c r="A11" s="218"/>
      <c r="B11" s="218"/>
      <c r="C11" s="218"/>
      <c r="D11" s="218"/>
      <c r="E11" s="218"/>
      <c r="F11" s="218"/>
      <c r="G11" s="218"/>
      <c r="H11" s="218"/>
      <c r="I11" s="218"/>
    </row>
    <row r="12" spans="1:19" ht="15.6">
      <c r="A12" s="219" t="s">
        <v>86</v>
      </c>
      <c r="B12" s="219"/>
      <c r="C12" s="219"/>
      <c r="D12" s="219"/>
      <c r="E12" s="219"/>
      <c r="F12" s="219"/>
      <c r="G12" s="219"/>
      <c r="H12" s="219"/>
      <c r="I12" s="219"/>
    </row>
    <row r="13" spans="1:19" ht="15.6">
      <c r="A13" s="219" t="s">
        <v>87</v>
      </c>
      <c r="B13" s="219"/>
      <c r="C13" s="219"/>
      <c r="D13" s="219"/>
      <c r="E13" s="219"/>
      <c r="F13" s="219"/>
      <c r="G13" s="219"/>
      <c r="H13" s="219"/>
      <c r="I13" s="219"/>
    </row>
    <row r="14" spans="1:19">
      <c r="A14" s="220" t="s">
        <v>88</v>
      </c>
      <c r="B14" s="220"/>
      <c r="C14" s="220"/>
      <c r="D14" s="220"/>
      <c r="E14" s="220"/>
      <c r="F14" s="220"/>
      <c r="G14" s="220"/>
      <c r="H14" s="220"/>
      <c r="I14" s="220"/>
    </row>
    <row r="15" spans="1:19" ht="15.6">
      <c r="C15" s="221"/>
      <c r="D15" s="222"/>
      <c r="E15" s="221"/>
    </row>
    <row r="16" spans="1:19">
      <c r="C16" s="223">
        <v>46127</v>
      </c>
      <c r="D16" s="224" t="s">
        <v>89</v>
      </c>
      <c r="E16" s="225">
        <v>1</v>
      </c>
    </row>
    <row r="17" spans="1:17">
      <c r="C17" s="226" t="s">
        <v>90</v>
      </c>
      <c r="D17" s="210"/>
      <c r="E17" s="210"/>
      <c r="F17" s="210"/>
      <c r="G17" s="210"/>
      <c r="H17" s="210"/>
      <c r="I17" s="210"/>
    </row>
    <row r="18" spans="1:17">
      <c r="D18" s="210"/>
      <c r="E18" s="210"/>
      <c r="F18" s="210"/>
      <c r="G18" s="210"/>
      <c r="H18" s="210"/>
      <c r="I18" s="210"/>
    </row>
    <row r="19" spans="1:17">
      <c r="D19" s="210"/>
      <c r="E19" s="210"/>
      <c r="F19" s="210"/>
      <c r="G19" s="210"/>
      <c r="H19" s="210"/>
      <c r="I19" s="210" t="s">
        <v>91</v>
      </c>
    </row>
    <row r="20" spans="1:17" ht="15.6">
      <c r="D20" s="210"/>
      <c r="E20" s="210"/>
      <c r="F20" s="210"/>
      <c r="H20" s="210" t="s">
        <v>92</v>
      </c>
      <c r="I20" s="227">
        <v>19</v>
      </c>
    </row>
    <row r="21" spans="1:17" ht="15.6">
      <c r="D21" s="210"/>
      <c r="E21" s="210"/>
      <c r="F21" s="210"/>
      <c r="G21" s="210"/>
      <c r="H21" s="210" t="s">
        <v>12</v>
      </c>
      <c r="I21" s="227"/>
    </row>
    <row r="22" spans="1:17">
      <c r="D22" s="210"/>
      <c r="E22" s="210"/>
      <c r="F22" s="210"/>
      <c r="G22" s="210"/>
      <c r="H22" s="210" t="s">
        <v>13</v>
      </c>
      <c r="I22" s="228">
        <v>190574241</v>
      </c>
    </row>
    <row r="23" spans="1:17">
      <c r="A23" s="229"/>
      <c r="B23" s="229"/>
      <c r="C23" s="230"/>
      <c r="D23" s="229"/>
      <c r="E23" s="229"/>
      <c r="F23" s="229"/>
      <c r="G23" s="229"/>
      <c r="H23" s="229"/>
      <c r="I23" s="229"/>
    </row>
    <row r="24" spans="1:17">
      <c r="B24" s="231"/>
      <c r="I24" s="232" t="s">
        <v>93</v>
      </c>
    </row>
    <row r="25" spans="1:17" ht="105.6">
      <c r="A25" s="233" t="s">
        <v>94</v>
      </c>
      <c r="B25" s="234" t="s">
        <v>95</v>
      </c>
      <c r="C25" s="234" t="s">
        <v>96</v>
      </c>
      <c r="D25" s="234" t="s">
        <v>97</v>
      </c>
      <c r="E25" s="234" t="s">
        <v>98</v>
      </c>
      <c r="F25" s="234" t="s">
        <v>99</v>
      </c>
      <c r="G25" s="234" t="s">
        <v>100</v>
      </c>
      <c r="H25" s="234" t="s">
        <v>101</v>
      </c>
      <c r="I25" s="234" t="s">
        <v>102</v>
      </c>
      <c r="J25" s="210"/>
      <c r="K25" s="210"/>
    </row>
    <row r="26" spans="1:17">
      <c r="A26" s="235">
        <v>1</v>
      </c>
      <c r="B26" s="235">
        <v>2</v>
      </c>
      <c r="C26" s="235">
        <v>3</v>
      </c>
      <c r="D26" s="235">
        <v>4</v>
      </c>
      <c r="E26" s="235">
        <v>5</v>
      </c>
      <c r="F26" s="235">
        <v>6</v>
      </c>
      <c r="G26" s="235">
        <v>7</v>
      </c>
      <c r="H26" s="235">
        <v>8</v>
      </c>
      <c r="I26" s="235">
        <v>9</v>
      </c>
    </row>
    <row r="27" spans="1:17" ht="46.8">
      <c r="A27" s="236" t="s">
        <v>103</v>
      </c>
      <c r="B27" s="237"/>
      <c r="C27" s="237"/>
      <c r="D27" s="237"/>
      <c r="E27" s="237"/>
      <c r="F27" s="237"/>
      <c r="G27" s="237"/>
      <c r="H27" s="237"/>
      <c r="I27" s="237"/>
      <c r="J27" s="238"/>
    </row>
    <row r="28" spans="1:17">
      <c r="A28" s="239" t="s">
        <v>104</v>
      </c>
      <c r="B28" s="240">
        <v>5877.96</v>
      </c>
      <c r="C28" s="241">
        <v>35900</v>
      </c>
      <c r="D28" s="240">
        <v>22935.759999999998</v>
      </c>
      <c r="E28" s="241">
        <v>3734.22</v>
      </c>
      <c r="F28" s="241">
        <v>3734.22</v>
      </c>
      <c r="G28" s="241">
        <f>B28+D28-E28</f>
        <v>25079.499999999996</v>
      </c>
      <c r="H28" s="241">
        <v>0</v>
      </c>
      <c r="I28" s="241">
        <f>G28+H28</f>
        <v>25079.499999999996</v>
      </c>
      <c r="J28" s="238"/>
    </row>
    <row r="29" spans="1:17">
      <c r="A29" s="239" t="s">
        <v>105</v>
      </c>
      <c r="B29" s="237"/>
      <c r="C29" s="237"/>
      <c r="D29" s="237"/>
      <c r="E29" s="237"/>
      <c r="F29" s="237"/>
      <c r="G29" s="237"/>
      <c r="H29" s="237"/>
      <c r="I29" s="237"/>
    </row>
    <row r="30" spans="1:17">
      <c r="A30" s="239" t="s">
        <v>105</v>
      </c>
      <c r="B30" s="237"/>
      <c r="C30" s="237"/>
      <c r="D30" s="237"/>
      <c r="E30" s="237"/>
      <c r="F30" s="237"/>
      <c r="G30" s="237"/>
      <c r="H30" s="237"/>
      <c r="I30" s="237"/>
    </row>
    <row r="31" spans="1:17">
      <c r="A31" s="242" t="s">
        <v>106</v>
      </c>
      <c r="B31" s="237"/>
      <c r="C31" s="237"/>
      <c r="D31" s="237"/>
      <c r="E31" s="237"/>
      <c r="F31" s="237"/>
      <c r="G31" s="237"/>
      <c r="H31" s="237"/>
      <c r="I31" s="237"/>
    </row>
    <row r="32" spans="1:17">
      <c r="A32" s="243" t="s">
        <v>107</v>
      </c>
      <c r="B32" s="243"/>
      <c r="C32" s="243"/>
      <c r="D32" s="243"/>
      <c r="E32" s="243"/>
      <c r="F32" s="243"/>
      <c r="G32" s="243"/>
      <c r="H32" s="243"/>
      <c r="I32" s="243"/>
      <c r="J32" s="244"/>
      <c r="K32" s="244"/>
      <c r="L32" s="244"/>
      <c r="M32" s="244"/>
      <c r="N32" s="244"/>
      <c r="O32" s="244"/>
      <c r="P32" s="244"/>
      <c r="Q32" s="244"/>
    </row>
    <row r="33" spans="1:9">
      <c r="A33" s="245"/>
      <c r="B33" s="246"/>
      <c r="C33" s="246"/>
      <c r="D33" s="246"/>
      <c r="E33" s="246"/>
      <c r="F33" s="246"/>
      <c r="G33" s="246"/>
      <c r="H33" s="246"/>
      <c r="I33" s="246"/>
    </row>
    <row r="34" spans="1:9" ht="15.6">
      <c r="A34" s="247"/>
      <c r="B34" s="246"/>
      <c r="C34" s="246"/>
      <c r="D34" s="246"/>
      <c r="E34" s="246"/>
      <c r="F34" s="246"/>
      <c r="G34" s="246"/>
      <c r="H34" s="246"/>
      <c r="I34" s="246"/>
    </row>
    <row r="35" spans="1:9" ht="15.6">
      <c r="A35" s="248" t="s">
        <v>63</v>
      </c>
      <c r="D35" s="249"/>
      <c r="F35" s="250"/>
      <c r="H35" s="251" t="s">
        <v>108</v>
      </c>
    </row>
    <row r="36" spans="1:9">
      <c r="A36" s="252" t="s">
        <v>109</v>
      </c>
      <c r="B36" s="210"/>
      <c r="C36" s="210"/>
      <c r="D36" s="252" t="s">
        <v>48</v>
      </c>
      <c r="E36" s="253"/>
      <c r="F36" s="254"/>
      <c r="G36" s="253"/>
      <c r="H36" s="252" t="s">
        <v>49</v>
      </c>
      <c r="I36" s="210"/>
    </row>
    <row r="37" spans="1:9">
      <c r="A37" s="210"/>
      <c r="B37" s="210"/>
      <c r="C37" s="210"/>
      <c r="D37" s="229"/>
      <c r="E37" s="210"/>
      <c r="F37" s="210"/>
      <c r="G37" s="210"/>
      <c r="H37" s="210"/>
      <c r="I37" s="210"/>
    </row>
    <row r="38" spans="1:9" ht="15.6">
      <c r="A38" s="255" t="s">
        <v>66</v>
      </c>
      <c r="B38" s="210"/>
      <c r="C38" s="210"/>
      <c r="D38" s="256"/>
      <c r="E38" s="210"/>
      <c r="F38" s="210"/>
      <c r="G38" s="210"/>
      <c r="H38" s="257" t="s">
        <v>110</v>
      </c>
      <c r="I38" s="210"/>
    </row>
    <row r="39" spans="1:9" ht="24">
      <c r="A39" s="258" t="s">
        <v>111</v>
      </c>
      <c r="B39" s="210"/>
      <c r="C39" s="210"/>
      <c r="D39" s="252" t="s">
        <v>48</v>
      </c>
      <c r="E39" s="210"/>
      <c r="F39" s="210"/>
      <c r="G39" s="210"/>
      <c r="H39" s="252" t="s">
        <v>49</v>
      </c>
      <c r="I39" s="210"/>
    </row>
    <row r="41" spans="1:9" ht="15">
      <c r="D41" s="259" t="s">
        <v>112</v>
      </c>
    </row>
  </sheetData>
  <mergeCells count="8">
    <mergeCell ref="A14:I14"/>
    <mergeCell ref="A32:I32"/>
    <mergeCell ref="H1:I1"/>
    <mergeCell ref="A7:I7"/>
    <mergeCell ref="A9:I9"/>
    <mergeCell ref="A10:I10"/>
    <mergeCell ref="A12:I12"/>
    <mergeCell ref="A13:I13"/>
  </mergeCells>
  <pageMargins left="0.7" right="0.7" top="0.75" bottom="0.75" header="0.3" footer="0.3"/>
  <pageSetup paperSize="9" scale="67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workbookViewId="0">
      <selection activeCell="A3" sqref="A3:L3"/>
    </sheetView>
  </sheetViews>
  <sheetFormatPr defaultRowHeight="14.4"/>
  <cols>
    <col min="1" max="1" width="13.44140625" style="263" customWidth="1"/>
    <col min="2" max="2" width="23.44140625" style="263" customWidth="1"/>
    <col min="3" max="3" width="3.5546875" style="263" customWidth="1"/>
    <col min="4" max="4" width="10.6640625" style="263" customWidth="1"/>
    <col min="5" max="5" width="0" style="263" hidden="1" customWidth="1"/>
    <col min="6" max="6" width="7.88671875" style="263" customWidth="1"/>
    <col min="7" max="7" width="6.44140625" style="263" customWidth="1"/>
    <col min="8" max="8" width="7" style="263" customWidth="1"/>
    <col min="9" max="9" width="0" style="263" hidden="1" customWidth="1"/>
    <col min="10" max="10" width="13.44140625" style="263" customWidth="1"/>
    <col min="11" max="11" width="0" style="263" hidden="1" customWidth="1"/>
    <col min="12" max="12" width="13.44140625" style="263" customWidth="1"/>
    <col min="13" max="13" width="0" style="263" hidden="1" customWidth="1"/>
    <col min="14" max="16384" width="8.88671875" style="263"/>
  </cols>
  <sheetData>
    <row r="1" spans="1:12">
      <c r="A1" s="260" t="s">
        <v>113</v>
      </c>
      <c r="B1" s="261" t="s">
        <v>113</v>
      </c>
      <c r="C1" s="262"/>
      <c r="D1" s="262"/>
      <c r="F1" s="264" t="s">
        <v>113</v>
      </c>
      <c r="G1" s="265" t="s">
        <v>113</v>
      </c>
      <c r="H1" s="262"/>
      <c r="J1" s="261" t="s">
        <v>114</v>
      </c>
      <c r="K1" s="262"/>
      <c r="L1" s="262"/>
    </row>
    <row r="2" spans="1:12">
      <c r="A2" s="266" t="s">
        <v>115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</row>
    <row r="3" spans="1:12">
      <c r="A3" s="266" t="s">
        <v>116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</row>
    <row r="4" spans="1:12">
      <c r="A4" s="267" t="s">
        <v>3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</row>
    <row r="5" spans="1:12">
      <c r="A5" s="269" t="s">
        <v>113</v>
      </c>
      <c r="B5" s="270" t="s">
        <v>113</v>
      </c>
      <c r="C5" s="262"/>
      <c r="D5" s="262"/>
      <c r="F5" s="260" t="s">
        <v>113</v>
      </c>
      <c r="G5" s="270" t="s">
        <v>113</v>
      </c>
      <c r="H5" s="262"/>
      <c r="J5" s="260" t="s">
        <v>113</v>
      </c>
      <c r="L5" s="269" t="s">
        <v>113</v>
      </c>
    </row>
    <row r="6" spans="1:12">
      <c r="A6" s="266" t="s">
        <v>113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</row>
    <row r="7" spans="1:12">
      <c r="A7" s="269" t="s">
        <v>113</v>
      </c>
      <c r="B7" s="266" t="s">
        <v>113</v>
      </c>
      <c r="C7" s="262"/>
      <c r="D7" s="262"/>
      <c r="F7" s="269" t="s">
        <v>113</v>
      </c>
      <c r="G7" s="266" t="s">
        <v>113</v>
      </c>
      <c r="H7" s="262"/>
      <c r="J7" s="269" t="s">
        <v>113</v>
      </c>
      <c r="L7" s="269" t="s">
        <v>113</v>
      </c>
    </row>
    <row r="8" spans="1:12">
      <c r="A8" s="266" t="s">
        <v>56</v>
      </c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</row>
    <row r="9" spans="1:12">
      <c r="A9" s="266" t="s">
        <v>113</v>
      </c>
      <c r="J9" s="266" t="s">
        <v>113</v>
      </c>
      <c r="L9" s="266" t="s">
        <v>113</v>
      </c>
    </row>
    <row r="10" spans="1:12">
      <c r="A10" s="262"/>
      <c r="C10" s="271"/>
      <c r="D10" s="271"/>
      <c r="E10" s="271"/>
      <c r="F10" s="271"/>
      <c r="G10" s="271"/>
      <c r="J10" s="262"/>
      <c r="L10" s="262"/>
    </row>
    <row r="11" spans="1:12">
      <c r="A11" s="269" t="s">
        <v>113</v>
      </c>
      <c r="B11" s="270" t="s">
        <v>117</v>
      </c>
      <c r="C11" s="262"/>
      <c r="D11" s="262"/>
      <c r="E11" s="262"/>
      <c r="F11" s="262"/>
      <c r="G11" s="262"/>
      <c r="H11" s="262"/>
      <c r="J11" s="269" t="s">
        <v>113</v>
      </c>
      <c r="L11" s="269" t="s">
        <v>113</v>
      </c>
    </row>
    <row r="12" spans="1:12">
      <c r="A12" s="269" t="s">
        <v>113</v>
      </c>
      <c r="B12" s="266" t="s">
        <v>113</v>
      </c>
      <c r="C12" s="262"/>
      <c r="D12" s="262"/>
      <c r="F12" s="269" t="s">
        <v>113</v>
      </c>
      <c r="G12" s="266" t="s">
        <v>113</v>
      </c>
      <c r="H12" s="262"/>
      <c r="J12" s="269" t="s">
        <v>113</v>
      </c>
      <c r="L12" s="269" t="s">
        <v>113</v>
      </c>
    </row>
    <row r="13" spans="1:12">
      <c r="A13" s="269" t="s">
        <v>113</v>
      </c>
      <c r="B13" s="266" t="s">
        <v>7</v>
      </c>
      <c r="C13" s="262"/>
      <c r="D13" s="262"/>
      <c r="E13" s="262"/>
      <c r="F13" s="262"/>
      <c r="G13" s="262"/>
      <c r="H13" s="262"/>
      <c r="I13" s="262"/>
      <c r="J13" s="262"/>
      <c r="L13" s="269" t="s">
        <v>113</v>
      </c>
    </row>
    <row r="14" spans="1:12">
      <c r="A14" s="269" t="s">
        <v>113</v>
      </c>
      <c r="B14" s="266" t="s">
        <v>113</v>
      </c>
      <c r="C14" s="262"/>
      <c r="D14" s="262"/>
      <c r="F14" s="269" t="s">
        <v>113</v>
      </c>
      <c r="G14" s="266" t="s">
        <v>113</v>
      </c>
      <c r="H14" s="262"/>
      <c r="J14" s="269" t="s">
        <v>113</v>
      </c>
      <c r="L14" s="269" t="s">
        <v>113</v>
      </c>
    </row>
    <row r="15" spans="1:12">
      <c r="A15" s="260" t="s">
        <v>113</v>
      </c>
      <c r="B15" s="272" t="s">
        <v>118</v>
      </c>
      <c r="C15" s="262"/>
      <c r="D15" s="262"/>
      <c r="F15" s="260" t="s">
        <v>119</v>
      </c>
      <c r="G15" s="270" t="s">
        <v>26</v>
      </c>
      <c r="H15" s="262"/>
      <c r="J15" s="260" t="s">
        <v>113</v>
      </c>
      <c r="L15" s="260" t="s">
        <v>113</v>
      </c>
    </row>
    <row r="17" spans="1:12">
      <c r="D17" s="271"/>
      <c r="G17" s="271"/>
      <c r="H17" s="271"/>
    </row>
    <row r="18" spans="1:12">
      <c r="A18" s="260" t="s">
        <v>113</v>
      </c>
      <c r="B18" s="273" t="s">
        <v>120</v>
      </c>
      <c r="C18" s="262"/>
      <c r="D18" s="262"/>
      <c r="F18" s="260" t="s">
        <v>113</v>
      </c>
      <c r="G18" s="270" t="s">
        <v>113</v>
      </c>
      <c r="H18" s="262"/>
      <c r="J18" s="260" t="s">
        <v>113</v>
      </c>
      <c r="L18" s="260" t="s">
        <v>113</v>
      </c>
    </row>
    <row r="19" spans="1:12">
      <c r="A19" s="260" t="s">
        <v>113</v>
      </c>
      <c r="B19" s="270" t="s">
        <v>113</v>
      </c>
      <c r="C19" s="262"/>
      <c r="D19" s="262"/>
      <c r="F19" s="264" t="s">
        <v>113</v>
      </c>
      <c r="G19" s="265" t="s">
        <v>121</v>
      </c>
      <c r="H19" s="262"/>
      <c r="I19" s="262"/>
      <c r="J19" s="262"/>
      <c r="L19" s="274" t="s">
        <v>113</v>
      </c>
    </row>
    <row r="20" spans="1:12">
      <c r="A20" s="260" t="s">
        <v>113</v>
      </c>
      <c r="B20" s="270" t="s">
        <v>113</v>
      </c>
      <c r="C20" s="262"/>
      <c r="D20" s="262"/>
      <c r="F20" s="264" t="s">
        <v>113</v>
      </c>
      <c r="G20" s="265" t="s">
        <v>12</v>
      </c>
      <c r="H20" s="262"/>
      <c r="I20" s="262"/>
      <c r="J20" s="262"/>
      <c r="L20" s="274" t="s">
        <v>113</v>
      </c>
    </row>
    <row r="21" spans="1:12">
      <c r="A21" s="260" t="s">
        <v>113</v>
      </c>
      <c r="B21" s="270" t="s">
        <v>113</v>
      </c>
      <c r="C21" s="262"/>
      <c r="D21" s="262"/>
      <c r="F21" s="264" t="s">
        <v>113</v>
      </c>
      <c r="G21" s="265" t="s">
        <v>13</v>
      </c>
      <c r="H21" s="262"/>
      <c r="I21" s="262"/>
      <c r="J21" s="262"/>
      <c r="L21" s="274" t="s">
        <v>113</v>
      </c>
    </row>
    <row r="22" spans="1:12">
      <c r="A22" s="260" t="s">
        <v>113</v>
      </c>
      <c r="B22" s="270" t="s">
        <v>113</v>
      </c>
      <c r="C22" s="262"/>
      <c r="D22" s="262"/>
      <c r="F22" s="264" t="s">
        <v>113</v>
      </c>
      <c r="G22" s="265" t="s">
        <v>113</v>
      </c>
      <c r="H22" s="262"/>
      <c r="J22" s="275" t="s">
        <v>113</v>
      </c>
      <c r="L22" s="275" t="s">
        <v>113</v>
      </c>
    </row>
    <row r="23" spans="1:12">
      <c r="A23" s="260" t="s">
        <v>113</v>
      </c>
      <c r="B23" s="270" t="s">
        <v>113</v>
      </c>
      <c r="C23" s="262"/>
      <c r="D23" s="262"/>
      <c r="F23" s="264" t="s">
        <v>113</v>
      </c>
      <c r="G23" s="265" t="s">
        <v>122</v>
      </c>
      <c r="H23" s="262"/>
      <c r="I23" s="262"/>
      <c r="J23" s="262"/>
      <c r="K23" s="262"/>
      <c r="L23" s="262"/>
    </row>
    <row r="24" spans="1:12">
      <c r="A24" s="276" t="s">
        <v>18</v>
      </c>
      <c r="B24" s="277" t="s">
        <v>19</v>
      </c>
      <c r="C24" s="268"/>
      <c r="D24" s="278"/>
      <c r="F24" s="277" t="s">
        <v>20</v>
      </c>
      <c r="G24" s="277" t="s">
        <v>123</v>
      </c>
      <c r="H24" s="279"/>
      <c r="I24" s="279"/>
      <c r="J24" s="279"/>
      <c r="K24" s="279"/>
      <c r="L24" s="280"/>
    </row>
    <row r="25" spans="1:12">
      <c r="A25" s="281"/>
      <c r="B25" s="282"/>
      <c r="C25" s="262"/>
      <c r="D25" s="283"/>
      <c r="F25" s="284"/>
      <c r="G25" s="277" t="s">
        <v>124</v>
      </c>
      <c r="H25" s="279"/>
      <c r="I25" s="279"/>
      <c r="J25" s="279"/>
      <c r="K25" s="279"/>
      <c r="L25" s="280"/>
    </row>
    <row r="26" spans="1:12">
      <c r="A26" s="281"/>
      <c r="B26" s="282"/>
      <c r="C26" s="262"/>
      <c r="D26" s="283"/>
      <c r="F26" s="284"/>
      <c r="G26" s="285"/>
      <c r="L26" s="286"/>
    </row>
    <row r="27" spans="1:12">
      <c r="A27" s="281"/>
      <c r="B27" s="282"/>
      <c r="C27" s="262"/>
      <c r="D27" s="283"/>
      <c r="F27" s="284"/>
      <c r="G27" s="277" t="s">
        <v>125</v>
      </c>
      <c r="H27" s="278"/>
      <c r="I27" s="277" t="s">
        <v>126</v>
      </c>
      <c r="J27" s="279"/>
      <c r="K27" s="279"/>
      <c r="L27" s="280"/>
    </row>
    <row r="28" spans="1:12">
      <c r="A28" s="287"/>
      <c r="B28" s="288"/>
      <c r="C28" s="289"/>
      <c r="D28" s="290"/>
      <c r="F28" s="291"/>
      <c r="G28" s="288"/>
      <c r="H28" s="290"/>
      <c r="I28" s="277" t="s">
        <v>127</v>
      </c>
      <c r="J28" s="280"/>
      <c r="K28" s="277" t="s">
        <v>128</v>
      </c>
      <c r="L28" s="280"/>
    </row>
    <row r="29" spans="1:12" hidden="1"/>
    <row r="30" spans="1:12">
      <c r="A30" s="292" t="s">
        <v>26</v>
      </c>
      <c r="B30" s="277" t="s">
        <v>129</v>
      </c>
      <c r="C30" s="279"/>
      <c r="D30" s="280"/>
      <c r="F30" s="293" t="s">
        <v>130</v>
      </c>
      <c r="G30" s="277" t="s">
        <v>27</v>
      </c>
      <c r="H30" s="280"/>
      <c r="J30" s="293" t="s">
        <v>28</v>
      </c>
      <c r="L30" s="293" t="s">
        <v>131</v>
      </c>
    </row>
    <row r="31" spans="1:12">
      <c r="A31" s="294" t="s">
        <v>129</v>
      </c>
      <c r="B31" s="295" t="s">
        <v>132</v>
      </c>
      <c r="C31" s="268"/>
      <c r="D31" s="278"/>
      <c r="F31" s="296">
        <v>1</v>
      </c>
      <c r="G31" s="297" t="s">
        <v>133</v>
      </c>
      <c r="H31" s="278"/>
      <c r="J31" s="298" t="s">
        <v>134</v>
      </c>
      <c r="L31" s="298" t="s">
        <v>113</v>
      </c>
    </row>
    <row r="32" spans="1:12">
      <c r="A32" s="299" t="s">
        <v>113</v>
      </c>
      <c r="B32" s="300" t="s">
        <v>113</v>
      </c>
      <c r="C32" s="289"/>
      <c r="D32" s="290"/>
      <c r="F32" s="301" t="s">
        <v>113</v>
      </c>
      <c r="G32" s="302" t="s">
        <v>113</v>
      </c>
      <c r="H32" s="290"/>
      <c r="J32" s="303" t="s">
        <v>113</v>
      </c>
      <c r="L32" s="303" t="s">
        <v>113</v>
      </c>
    </row>
    <row r="33" spans="1:12">
      <c r="A33" s="294" t="s">
        <v>135</v>
      </c>
      <c r="B33" s="295" t="s">
        <v>30</v>
      </c>
      <c r="C33" s="268"/>
      <c r="D33" s="278"/>
      <c r="F33" s="296">
        <v>2</v>
      </c>
      <c r="G33" s="297" t="s">
        <v>136</v>
      </c>
      <c r="H33" s="278"/>
      <c r="J33" s="298" t="s">
        <v>137</v>
      </c>
      <c r="L33" s="298" t="s">
        <v>113</v>
      </c>
    </row>
    <row r="34" spans="1:12">
      <c r="A34" s="299" t="s">
        <v>113</v>
      </c>
      <c r="B34" s="300" t="s">
        <v>113</v>
      </c>
      <c r="C34" s="289"/>
      <c r="D34" s="290"/>
      <c r="F34" s="301" t="s">
        <v>113</v>
      </c>
      <c r="G34" s="302" t="s">
        <v>113</v>
      </c>
      <c r="H34" s="290"/>
      <c r="J34" s="303" t="s">
        <v>113</v>
      </c>
      <c r="L34" s="303" t="s">
        <v>113</v>
      </c>
    </row>
    <row r="35" spans="1:12">
      <c r="A35" s="304" t="s">
        <v>138</v>
      </c>
      <c r="B35" s="305" t="s">
        <v>139</v>
      </c>
      <c r="C35" s="268"/>
      <c r="D35" s="278"/>
      <c r="F35" s="306">
        <v>3</v>
      </c>
      <c r="G35" s="297" t="s">
        <v>113</v>
      </c>
      <c r="H35" s="278"/>
      <c r="J35" s="298" t="s">
        <v>140</v>
      </c>
      <c r="L35" s="298" t="s">
        <v>113</v>
      </c>
    </row>
    <row r="36" spans="1:12">
      <c r="A36" s="299" t="s">
        <v>113</v>
      </c>
      <c r="B36" s="300" t="s">
        <v>113</v>
      </c>
      <c r="C36" s="289"/>
      <c r="D36" s="290"/>
      <c r="F36" s="301" t="s">
        <v>113</v>
      </c>
      <c r="G36" s="302" t="s">
        <v>113</v>
      </c>
      <c r="H36" s="290"/>
      <c r="J36" s="303" t="s">
        <v>113</v>
      </c>
      <c r="L36" s="303" t="s">
        <v>113</v>
      </c>
    </row>
    <row r="37" spans="1:12">
      <c r="A37" s="304" t="s">
        <v>141</v>
      </c>
      <c r="B37" s="305" t="s">
        <v>142</v>
      </c>
      <c r="C37" s="268"/>
      <c r="D37" s="278"/>
      <c r="F37" s="306">
        <v>4</v>
      </c>
      <c r="G37" s="297" t="s">
        <v>113</v>
      </c>
      <c r="H37" s="278"/>
      <c r="J37" s="298" t="s">
        <v>140</v>
      </c>
      <c r="L37" s="298" t="s">
        <v>113</v>
      </c>
    </row>
    <row r="38" spans="1:12">
      <c r="A38" s="299" t="s">
        <v>113</v>
      </c>
      <c r="B38" s="300" t="s">
        <v>113</v>
      </c>
      <c r="C38" s="289"/>
      <c r="D38" s="290"/>
      <c r="F38" s="301" t="s">
        <v>113</v>
      </c>
      <c r="G38" s="302" t="s">
        <v>113</v>
      </c>
      <c r="H38" s="290"/>
      <c r="J38" s="303" t="s">
        <v>113</v>
      </c>
      <c r="L38" s="303" t="s">
        <v>113</v>
      </c>
    </row>
    <row r="39" spans="1:12">
      <c r="A39" s="304" t="s">
        <v>113</v>
      </c>
      <c r="B39" s="305" t="s">
        <v>143</v>
      </c>
      <c r="C39" s="268"/>
      <c r="D39" s="278"/>
      <c r="F39" s="306">
        <v>5</v>
      </c>
      <c r="G39" s="297" t="s">
        <v>113</v>
      </c>
      <c r="H39" s="278"/>
      <c r="J39" s="298" t="s">
        <v>144</v>
      </c>
      <c r="L39" s="298" t="s">
        <v>113</v>
      </c>
    </row>
    <row r="40" spans="1:12">
      <c r="A40" s="299" t="s">
        <v>113</v>
      </c>
      <c r="B40" s="300" t="s">
        <v>113</v>
      </c>
      <c r="C40" s="289"/>
      <c r="D40" s="290"/>
      <c r="F40" s="301" t="s">
        <v>113</v>
      </c>
      <c r="G40" s="302" t="s">
        <v>113</v>
      </c>
      <c r="H40" s="290"/>
      <c r="J40" s="303" t="s">
        <v>113</v>
      </c>
      <c r="L40" s="303" t="s">
        <v>113</v>
      </c>
    </row>
    <row r="41" spans="1:12">
      <c r="A41" s="304" t="s">
        <v>145</v>
      </c>
      <c r="B41" s="305" t="s">
        <v>33</v>
      </c>
      <c r="C41" s="268"/>
      <c r="D41" s="278"/>
      <c r="F41" s="306">
        <v>7</v>
      </c>
      <c r="G41" s="297" t="s">
        <v>136</v>
      </c>
      <c r="H41" s="278"/>
      <c r="J41" s="298" t="s">
        <v>146</v>
      </c>
      <c r="L41" s="298" t="s">
        <v>113</v>
      </c>
    </row>
    <row r="42" spans="1:12">
      <c r="A42" s="299" t="s">
        <v>113</v>
      </c>
      <c r="B42" s="300" t="s">
        <v>113</v>
      </c>
      <c r="C42" s="289"/>
      <c r="D42" s="290"/>
      <c r="F42" s="301" t="s">
        <v>113</v>
      </c>
      <c r="G42" s="302" t="s">
        <v>113</v>
      </c>
      <c r="H42" s="290"/>
      <c r="J42" s="303" t="s">
        <v>113</v>
      </c>
      <c r="L42" s="303" t="s">
        <v>113</v>
      </c>
    </row>
    <row r="43" spans="1:12">
      <c r="A43" s="294" t="s">
        <v>147</v>
      </c>
      <c r="B43" s="295" t="s">
        <v>148</v>
      </c>
      <c r="C43" s="268"/>
      <c r="D43" s="278"/>
      <c r="F43" s="296">
        <v>8</v>
      </c>
      <c r="G43" s="297" t="s">
        <v>149</v>
      </c>
      <c r="H43" s="278"/>
      <c r="J43" s="298" t="s">
        <v>150</v>
      </c>
      <c r="L43" s="298" t="s">
        <v>113</v>
      </c>
    </row>
    <row r="44" spans="1:12">
      <c r="A44" s="299" t="s">
        <v>113</v>
      </c>
      <c r="B44" s="300" t="s">
        <v>113</v>
      </c>
      <c r="C44" s="289"/>
      <c r="D44" s="290"/>
      <c r="F44" s="301" t="s">
        <v>113</v>
      </c>
      <c r="G44" s="302" t="s">
        <v>113</v>
      </c>
      <c r="H44" s="290"/>
      <c r="J44" s="303" t="s">
        <v>113</v>
      </c>
      <c r="L44" s="303" t="s">
        <v>113</v>
      </c>
    </row>
    <row r="45" spans="1:12">
      <c r="A45" s="304" t="s">
        <v>151</v>
      </c>
      <c r="B45" s="305" t="s">
        <v>148</v>
      </c>
      <c r="C45" s="268"/>
      <c r="D45" s="278"/>
      <c r="F45" s="306">
        <v>9</v>
      </c>
      <c r="G45" s="297" t="s">
        <v>149</v>
      </c>
      <c r="H45" s="278"/>
      <c r="J45" s="298" t="s">
        <v>150</v>
      </c>
      <c r="L45" s="298" t="s">
        <v>113</v>
      </c>
    </row>
    <row r="46" spans="1:12">
      <c r="A46" s="299" t="s">
        <v>113</v>
      </c>
      <c r="B46" s="300" t="s">
        <v>113</v>
      </c>
      <c r="C46" s="289"/>
      <c r="D46" s="290"/>
      <c r="F46" s="301" t="s">
        <v>113</v>
      </c>
      <c r="G46" s="302" t="s">
        <v>113</v>
      </c>
      <c r="H46" s="290"/>
      <c r="J46" s="303" t="s">
        <v>113</v>
      </c>
      <c r="L46" s="303" t="s">
        <v>113</v>
      </c>
    </row>
    <row r="47" spans="1:12">
      <c r="A47" s="294" t="s">
        <v>113</v>
      </c>
      <c r="B47" s="295" t="s">
        <v>152</v>
      </c>
      <c r="C47" s="268"/>
      <c r="D47" s="278"/>
      <c r="F47" s="296">
        <v>62</v>
      </c>
      <c r="G47" s="297" t="s">
        <v>133</v>
      </c>
      <c r="H47" s="278"/>
      <c r="J47" s="298" t="s">
        <v>134</v>
      </c>
      <c r="L47" s="298" t="s">
        <v>113</v>
      </c>
    </row>
    <row r="48" spans="1:12">
      <c r="A48" s="299" t="s">
        <v>113</v>
      </c>
      <c r="B48" s="300" t="s">
        <v>113</v>
      </c>
      <c r="C48" s="289"/>
      <c r="D48" s="290"/>
      <c r="F48" s="301" t="s">
        <v>113</v>
      </c>
      <c r="G48" s="302" t="s">
        <v>113</v>
      </c>
      <c r="H48" s="290"/>
      <c r="J48" s="303" t="s">
        <v>113</v>
      </c>
      <c r="L48" s="303" t="s">
        <v>113</v>
      </c>
    </row>
    <row r="49" spans="1:12">
      <c r="A49" s="307" t="s">
        <v>153</v>
      </c>
      <c r="B49" s="262"/>
      <c r="C49" s="262"/>
      <c r="D49" s="262"/>
      <c r="E49" s="262"/>
      <c r="F49" s="262"/>
      <c r="G49" s="262"/>
      <c r="H49" s="262"/>
      <c r="I49" s="262"/>
      <c r="J49" s="262"/>
      <c r="K49" s="262"/>
      <c r="L49" s="262"/>
    </row>
    <row r="51" spans="1:12">
      <c r="B51" s="263" t="s">
        <v>63</v>
      </c>
      <c r="J51" s="263" t="s">
        <v>108</v>
      </c>
    </row>
    <row r="53" spans="1:12">
      <c r="B53" s="263" t="s">
        <v>66</v>
      </c>
      <c r="J53" s="263" t="s">
        <v>110</v>
      </c>
    </row>
  </sheetData>
  <mergeCells count="83">
    <mergeCell ref="B47:D47"/>
    <mergeCell ref="G47:H47"/>
    <mergeCell ref="B48:D48"/>
    <mergeCell ref="G48:H48"/>
    <mergeCell ref="A49:L49"/>
    <mergeCell ref="B44:D44"/>
    <mergeCell ref="G44:H44"/>
    <mergeCell ref="B45:D45"/>
    <mergeCell ref="G45:H45"/>
    <mergeCell ref="B46:D46"/>
    <mergeCell ref="G46:H46"/>
    <mergeCell ref="B41:D41"/>
    <mergeCell ref="G41:H41"/>
    <mergeCell ref="B42:D42"/>
    <mergeCell ref="G42:H42"/>
    <mergeCell ref="B43:D43"/>
    <mergeCell ref="G43:H43"/>
    <mergeCell ref="B38:D38"/>
    <mergeCell ref="G38:H38"/>
    <mergeCell ref="B39:D39"/>
    <mergeCell ref="G39:H39"/>
    <mergeCell ref="B40:D40"/>
    <mergeCell ref="G40:H40"/>
    <mergeCell ref="B35:D35"/>
    <mergeCell ref="G35:H35"/>
    <mergeCell ref="B36:D36"/>
    <mergeCell ref="G36:H36"/>
    <mergeCell ref="B37:D37"/>
    <mergeCell ref="G37:H37"/>
    <mergeCell ref="B32:D32"/>
    <mergeCell ref="G32:H32"/>
    <mergeCell ref="B33:D33"/>
    <mergeCell ref="G33:H33"/>
    <mergeCell ref="B34:D34"/>
    <mergeCell ref="G34:H34"/>
    <mergeCell ref="I27:L27"/>
    <mergeCell ref="I28:J28"/>
    <mergeCell ref="K28:L28"/>
    <mergeCell ref="B30:D30"/>
    <mergeCell ref="G30:H30"/>
    <mergeCell ref="B31:D31"/>
    <mergeCell ref="G31:H31"/>
    <mergeCell ref="B22:D22"/>
    <mergeCell ref="G22:H22"/>
    <mergeCell ref="B23:D23"/>
    <mergeCell ref="G23:L23"/>
    <mergeCell ref="A24:A28"/>
    <mergeCell ref="B24:D28"/>
    <mergeCell ref="F24:F28"/>
    <mergeCell ref="G24:L24"/>
    <mergeCell ref="G25:L25"/>
    <mergeCell ref="G27:H28"/>
    <mergeCell ref="B19:D19"/>
    <mergeCell ref="G19:J19"/>
    <mergeCell ref="B20:D20"/>
    <mergeCell ref="G20:J20"/>
    <mergeCell ref="B21:D21"/>
    <mergeCell ref="G21:J21"/>
    <mergeCell ref="B13:J13"/>
    <mergeCell ref="B14:D14"/>
    <mergeCell ref="G14:H14"/>
    <mergeCell ref="B15:D15"/>
    <mergeCell ref="G15:H15"/>
    <mergeCell ref="B18:D18"/>
    <mergeCell ref="G18:H18"/>
    <mergeCell ref="A9:A10"/>
    <mergeCell ref="J9:J10"/>
    <mergeCell ref="L9:L10"/>
    <mergeCell ref="B11:H11"/>
    <mergeCell ref="B12:D12"/>
    <mergeCell ref="G12:H12"/>
    <mergeCell ref="B5:D5"/>
    <mergeCell ref="G5:H5"/>
    <mergeCell ref="A6:L6"/>
    <mergeCell ref="B7:D7"/>
    <mergeCell ref="G7:H7"/>
    <mergeCell ref="A8:L8"/>
    <mergeCell ref="B1:D1"/>
    <mergeCell ref="G1:H1"/>
    <mergeCell ref="J1:L1"/>
    <mergeCell ref="A2:L2"/>
    <mergeCell ref="A3:L3"/>
    <mergeCell ref="A4:L4"/>
  </mergeCells>
  <pageMargins left="0.7" right="0.7" top="0.75" bottom="0.75" header="0.3" footer="0.3"/>
  <pageSetup paperSize="9" scale="9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Įvardinti diapazonai</vt:lpstr>
      </vt:variant>
      <vt:variant>
        <vt:i4>1</vt:i4>
      </vt:variant>
    </vt:vector>
  </HeadingPairs>
  <TitlesOfParts>
    <vt:vector size="6" baseType="lpstr">
      <vt:lpstr>Veiklos užtikrinimas</vt:lpstr>
      <vt:lpstr>Renginių organizavimas</vt:lpstr>
      <vt:lpstr>Spec.lėšų įgyvendinimas</vt:lpstr>
      <vt:lpstr>Forma Nr. 1</vt:lpstr>
      <vt:lpstr>Mokėtinų sumų ataskaita</vt:lpstr>
      <vt:lpstr>'Veiklos užtikrinimas'!Print_Titles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Gigabyte</cp:lastModifiedBy>
  <cp:lastPrinted>2026-04-21T07:32:01Z</cp:lastPrinted>
  <dcterms:created xsi:type="dcterms:W3CDTF">2026-01-22T11:43:58Z</dcterms:created>
  <dcterms:modified xsi:type="dcterms:W3CDTF">2026-04-21T07:32:56Z</dcterms:modified>
</cp:coreProperties>
</file>