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chalterija\Desktop\Reng. dok\"/>
    </mc:Choice>
  </mc:AlternateContent>
  <bookViews>
    <workbookView xWindow="120" yWindow="15" windowWidth="17100" windowHeight="10110"/>
  </bookViews>
  <sheets>
    <sheet name="Veiklos ataskaita" sheetId="1" r:id="rId1"/>
    <sheet name="Renginių organizavimas" sheetId="2" r:id="rId2"/>
    <sheet name="Meninė raiška" sheetId="3" r:id="rId3"/>
    <sheet name="Sp.programų įgyvendinimas" sheetId="4" r:id="rId4"/>
    <sheet name="Sp.progr.įgyv.5BIPAPL" sheetId="5" r:id="rId5"/>
    <sheet name="Forma Nr. 1" sheetId="7" r:id="rId6"/>
    <sheet name="Mokėtinos sumos" sheetId="6" r:id="rId7"/>
  </sheets>
  <definedNames>
    <definedName name="_xlnm.Print_Area" localSheetId="6">'Mokėtinos sumos'!$A$1:$F$110</definedName>
    <definedName name="_xlnm.Print_Titles" localSheetId="0">'Veiklos ataskaita'!$19:$25</definedName>
  </definedNames>
  <calcPr calcId="152511"/>
</workbook>
</file>

<file path=xl/calcChain.xml><?xml version="1.0" encoding="utf-8"?>
<calcChain xmlns="http://schemas.openxmlformats.org/spreadsheetml/2006/main">
  <c r="F75" i="6" l="1"/>
  <c r="F74" i="6" s="1"/>
  <c r="E75" i="6"/>
  <c r="D75" i="6"/>
  <c r="D74" i="6" s="1"/>
  <c r="E74" i="6"/>
  <c r="F68" i="6"/>
  <c r="F67" i="6" s="1"/>
  <c r="E68" i="6"/>
  <c r="D68" i="6"/>
  <c r="D67" i="6" s="1"/>
  <c r="E67" i="6"/>
  <c r="F62" i="6"/>
  <c r="E62" i="6"/>
  <c r="D62" i="6"/>
  <c r="F59" i="6"/>
  <c r="E59" i="6"/>
  <c r="E58" i="6" s="1"/>
  <c r="E23" i="6" s="1"/>
  <c r="E83" i="6" s="1"/>
  <c r="D59" i="6"/>
  <c r="F58" i="6"/>
  <c r="D58" i="6"/>
  <c r="F52" i="6"/>
  <c r="E52" i="6"/>
  <c r="D52" i="6"/>
  <c r="F47" i="6"/>
  <c r="E47" i="6"/>
  <c r="D47" i="6"/>
  <c r="F44" i="6"/>
  <c r="E44" i="6"/>
  <c r="D44" i="6"/>
  <c r="F41" i="6"/>
  <c r="F40" i="6" s="1"/>
  <c r="E41" i="6"/>
  <c r="D41" i="6"/>
  <c r="D40" i="6" s="1"/>
  <c r="E40" i="6"/>
  <c r="F36" i="6"/>
  <c r="F35" i="6" s="1"/>
  <c r="E36" i="6"/>
  <c r="D36" i="6"/>
  <c r="D35" i="6" s="1"/>
  <c r="E35" i="6"/>
  <c r="F32" i="6"/>
  <c r="E32" i="6"/>
  <c r="D32" i="6"/>
  <c r="F30" i="6"/>
  <c r="E30" i="6"/>
  <c r="D30" i="6"/>
  <c r="F25" i="6"/>
  <c r="D25" i="6"/>
  <c r="F24" i="6"/>
  <c r="F23" i="6" s="1"/>
  <c r="F83" i="6" s="1"/>
  <c r="E24" i="6"/>
  <c r="D24" i="6"/>
  <c r="D23" i="6" s="1"/>
  <c r="D83" i="6" s="1"/>
  <c r="G34" i="7" l="1"/>
  <c r="I34" i="7" s="1"/>
  <c r="G33" i="7"/>
  <c r="I33" i="7" s="1"/>
  <c r="L342" i="5" l="1"/>
  <c r="K342" i="5"/>
  <c r="J342" i="5"/>
  <c r="I342" i="5"/>
  <c r="L341" i="5"/>
  <c r="K341" i="5"/>
  <c r="J341" i="5"/>
  <c r="I341" i="5"/>
  <c r="L339" i="5"/>
  <c r="K339" i="5"/>
  <c r="J339" i="5"/>
  <c r="I339" i="5"/>
  <c r="L338" i="5"/>
  <c r="K338" i="5"/>
  <c r="J338" i="5"/>
  <c r="I338" i="5"/>
  <c r="L336" i="5"/>
  <c r="K336" i="5"/>
  <c r="J336" i="5"/>
  <c r="I336" i="5"/>
  <c r="L335" i="5"/>
  <c r="K335" i="5"/>
  <c r="J335" i="5"/>
  <c r="I335" i="5"/>
  <c r="L332" i="5"/>
  <c r="K332" i="5"/>
  <c r="J332" i="5"/>
  <c r="I332" i="5"/>
  <c r="L331" i="5"/>
  <c r="K331" i="5"/>
  <c r="J331" i="5"/>
  <c r="I331" i="5"/>
  <c r="L327" i="5"/>
  <c r="K327" i="5"/>
  <c r="J327" i="5"/>
  <c r="I327" i="5"/>
  <c r="L326" i="5"/>
  <c r="K326" i="5"/>
  <c r="J326" i="5"/>
  <c r="I326" i="5"/>
  <c r="L323" i="5"/>
  <c r="K323" i="5"/>
  <c r="J323" i="5"/>
  <c r="I323" i="5"/>
  <c r="L322" i="5"/>
  <c r="K322" i="5"/>
  <c r="J322" i="5"/>
  <c r="I322" i="5"/>
  <c r="L318" i="5"/>
  <c r="K318" i="5"/>
  <c r="J318" i="5"/>
  <c r="I318" i="5"/>
  <c r="L317" i="5"/>
  <c r="K317" i="5"/>
  <c r="J317" i="5"/>
  <c r="I317" i="5"/>
  <c r="L316" i="5"/>
  <c r="K316" i="5"/>
  <c r="J316" i="5"/>
  <c r="I316" i="5"/>
  <c r="L313" i="5"/>
  <c r="K313" i="5"/>
  <c r="J313" i="5"/>
  <c r="I313" i="5"/>
  <c r="L312" i="5"/>
  <c r="K312" i="5"/>
  <c r="J312" i="5"/>
  <c r="I312" i="5"/>
  <c r="L310" i="5"/>
  <c r="K310" i="5"/>
  <c r="J310" i="5"/>
  <c r="I310" i="5"/>
  <c r="L309" i="5"/>
  <c r="K309" i="5"/>
  <c r="J309" i="5"/>
  <c r="I309" i="5"/>
  <c r="L307" i="5"/>
  <c r="K307" i="5"/>
  <c r="J307" i="5"/>
  <c r="I307" i="5"/>
  <c r="L306" i="5"/>
  <c r="K306" i="5"/>
  <c r="J306" i="5"/>
  <c r="I306" i="5"/>
  <c r="L303" i="5"/>
  <c r="K303" i="5"/>
  <c r="J303" i="5"/>
  <c r="I303" i="5"/>
  <c r="L302" i="5"/>
  <c r="K302" i="5"/>
  <c r="J302" i="5"/>
  <c r="I302" i="5"/>
  <c r="L299" i="5"/>
  <c r="K299" i="5"/>
  <c r="J299" i="5"/>
  <c r="I299" i="5"/>
  <c r="L298" i="5"/>
  <c r="K298" i="5"/>
  <c r="J298" i="5"/>
  <c r="I298" i="5"/>
  <c r="L295" i="5"/>
  <c r="K295" i="5"/>
  <c r="J295" i="5"/>
  <c r="I295" i="5"/>
  <c r="L294" i="5"/>
  <c r="K294" i="5"/>
  <c r="J294" i="5"/>
  <c r="I294" i="5"/>
  <c r="L290" i="5"/>
  <c r="K290" i="5"/>
  <c r="J290" i="5"/>
  <c r="I290" i="5"/>
  <c r="L289" i="5"/>
  <c r="K289" i="5"/>
  <c r="J289" i="5"/>
  <c r="I289" i="5"/>
  <c r="L287" i="5"/>
  <c r="K287" i="5"/>
  <c r="J287" i="5"/>
  <c r="I287" i="5"/>
  <c r="L286" i="5"/>
  <c r="K286" i="5"/>
  <c r="J286" i="5"/>
  <c r="I286" i="5"/>
  <c r="L283" i="5"/>
  <c r="K283" i="5"/>
  <c r="J283" i="5"/>
  <c r="I283" i="5"/>
  <c r="L282" i="5"/>
  <c r="K282" i="5"/>
  <c r="J282" i="5"/>
  <c r="I282" i="5"/>
  <c r="L280" i="5"/>
  <c r="K280" i="5"/>
  <c r="J280" i="5"/>
  <c r="I280" i="5"/>
  <c r="L279" i="5"/>
  <c r="K279" i="5"/>
  <c r="J279" i="5"/>
  <c r="I279" i="5"/>
  <c r="L277" i="5"/>
  <c r="K277" i="5"/>
  <c r="J277" i="5"/>
  <c r="I277" i="5"/>
  <c r="L276" i="5"/>
  <c r="K276" i="5"/>
  <c r="J276" i="5"/>
  <c r="I276" i="5"/>
  <c r="L273" i="5"/>
  <c r="K273" i="5"/>
  <c r="J273" i="5"/>
  <c r="I273" i="5"/>
  <c r="L272" i="5"/>
  <c r="K272" i="5"/>
  <c r="J272" i="5"/>
  <c r="I272" i="5"/>
  <c r="L269" i="5"/>
  <c r="K269" i="5"/>
  <c r="J269" i="5"/>
  <c r="I269" i="5"/>
  <c r="L268" i="5"/>
  <c r="K268" i="5"/>
  <c r="J268" i="5"/>
  <c r="I268" i="5"/>
  <c r="L265" i="5"/>
  <c r="K265" i="5"/>
  <c r="J265" i="5"/>
  <c r="I265" i="5"/>
  <c r="L264" i="5"/>
  <c r="K264" i="5"/>
  <c r="J264" i="5"/>
  <c r="I264" i="5"/>
  <c r="L259" i="5"/>
  <c r="K259" i="5"/>
  <c r="J259" i="5"/>
  <c r="I259" i="5"/>
  <c r="L258" i="5"/>
  <c r="K258" i="5"/>
  <c r="J258" i="5"/>
  <c r="I258" i="5"/>
  <c r="L257" i="5"/>
  <c r="K257" i="5"/>
  <c r="J257" i="5"/>
  <c r="I257" i="5"/>
  <c r="L254" i="5"/>
  <c r="K254" i="5"/>
  <c r="J254" i="5"/>
  <c r="I254" i="5"/>
  <c r="L253" i="5"/>
  <c r="K253" i="5"/>
  <c r="J253" i="5"/>
  <c r="I253" i="5"/>
  <c r="L251" i="5"/>
  <c r="K251" i="5"/>
  <c r="J251" i="5"/>
  <c r="I251" i="5"/>
  <c r="L250" i="5"/>
  <c r="K250" i="5"/>
  <c r="J250" i="5"/>
  <c r="I250" i="5"/>
  <c r="L248" i="5"/>
  <c r="K248" i="5"/>
  <c r="J248" i="5"/>
  <c r="I248" i="5"/>
  <c r="L246" i="5"/>
  <c r="K246" i="5"/>
  <c r="J246" i="5"/>
  <c r="I246" i="5"/>
  <c r="L243" i="5"/>
  <c r="K243" i="5"/>
  <c r="J243" i="5"/>
  <c r="I243" i="5"/>
  <c r="L242" i="5"/>
  <c r="K242" i="5"/>
  <c r="J242" i="5"/>
  <c r="I242" i="5"/>
  <c r="L239" i="5"/>
  <c r="K239" i="5"/>
  <c r="J239" i="5"/>
  <c r="I239" i="5"/>
  <c r="L238" i="5"/>
  <c r="K238" i="5"/>
  <c r="J238" i="5"/>
  <c r="I238" i="5"/>
  <c r="L235" i="5"/>
  <c r="K235" i="5"/>
  <c r="J235" i="5"/>
  <c r="I235" i="5"/>
  <c r="L234" i="5"/>
  <c r="K234" i="5"/>
  <c r="J234" i="5"/>
  <c r="I234" i="5"/>
  <c r="L229" i="5"/>
  <c r="K229" i="5"/>
  <c r="J229" i="5"/>
  <c r="I229" i="5"/>
  <c r="L228" i="5"/>
  <c r="K228" i="5"/>
  <c r="J228" i="5"/>
  <c r="I228" i="5"/>
  <c r="L227" i="5"/>
  <c r="K227" i="5"/>
  <c r="J227" i="5"/>
  <c r="I227" i="5"/>
  <c r="L226" i="5"/>
  <c r="K226" i="5"/>
  <c r="J226" i="5"/>
  <c r="I226" i="5"/>
  <c r="L222" i="5"/>
  <c r="K222" i="5"/>
  <c r="J222" i="5"/>
  <c r="I222" i="5"/>
  <c r="L221" i="5"/>
  <c r="K221" i="5"/>
  <c r="J221" i="5"/>
  <c r="I221" i="5"/>
  <c r="L220" i="5"/>
  <c r="K220" i="5"/>
  <c r="J220" i="5"/>
  <c r="I220" i="5"/>
  <c r="L218" i="5"/>
  <c r="K218" i="5"/>
  <c r="J218" i="5"/>
  <c r="I218" i="5"/>
  <c r="L217" i="5"/>
  <c r="K217" i="5"/>
  <c r="J217" i="5"/>
  <c r="I217" i="5"/>
  <c r="L216" i="5"/>
  <c r="K216" i="5"/>
  <c r="J216" i="5"/>
  <c r="I216" i="5"/>
  <c r="L211" i="5"/>
  <c r="K211" i="5"/>
  <c r="J211" i="5"/>
  <c r="I211" i="5"/>
  <c r="L210" i="5"/>
  <c r="K210" i="5"/>
  <c r="J210" i="5"/>
  <c r="I210" i="5"/>
  <c r="L207" i="5"/>
  <c r="K207" i="5"/>
  <c r="J207" i="5"/>
  <c r="I207" i="5"/>
  <c r="L206" i="5"/>
  <c r="K206" i="5"/>
  <c r="J206" i="5"/>
  <c r="I206" i="5"/>
  <c r="L205" i="5"/>
  <c r="K205" i="5"/>
  <c r="J205" i="5"/>
  <c r="I205" i="5"/>
  <c r="L199" i="5"/>
  <c r="K199" i="5"/>
  <c r="J199" i="5"/>
  <c r="I199" i="5"/>
  <c r="L198" i="5"/>
  <c r="K198" i="5"/>
  <c r="J198" i="5"/>
  <c r="I198" i="5"/>
  <c r="L197" i="5"/>
  <c r="K197" i="5"/>
  <c r="J197" i="5"/>
  <c r="I197" i="5"/>
  <c r="L195" i="5"/>
  <c r="K195" i="5"/>
  <c r="J195" i="5"/>
  <c r="I195" i="5"/>
  <c r="L194" i="5"/>
  <c r="K194" i="5"/>
  <c r="J194" i="5"/>
  <c r="I194" i="5"/>
  <c r="L190" i="5"/>
  <c r="K190" i="5"/>
  <c r="J190" i="5"/>
  <c r="I190" i="5"/>
  <c r="L189" i="5"/>
  <c r="K189" i="5"/>
  <c r="J189" i="5"/>
  <c r="I189" i="5"/>
  <c r="L186" i="5"/>
  <c r="K186" i="5"/>
  <c r="J186" i="5"/>
  <c r="I186" i="5"/>
  <c r="L185" i="5"/>
  <c r="K185" i="5"/>
  <c r="J185" i="5"/>
  <c r="I185" i="5"/>
  <c r="L181" i="5"/>
  <c r="K181" i="5"/>
  <c r="J181" i="5"/>
  <c r="I181" i="5"/>
  <c r="L180" i="5"/>
  <c r="K180" i="5"/>
  <c r="J180" i="5"/>
  <c r="I180" i="5"/>
  <c r="L178" i="5"/>
  <c r="K178" i="5"/>
  <c r="J178" i="5"/>
  <c r="I178" i="5"/>
  <c r="L177" i="5"/>
  <c r="K177" i="5"/>
  <c r="J177" i="5"/>
  <c r="I177" i="5"/>
  <c r="L176" i="5"/>
  <c r="K176" i="5"/>
  <c r="J176" i="5"/>
  <c r="I176" i="5"/>
  <c r="L175" i="5"/>
  <c r="K175" i="5"/>
  <c r="J175" i="5"/>
  <c r="I175" i="5"/>
  <c r="L174" i="5"/>
  <c r="K174" i="5"/>
  <c r="J174" i="5"/>
  <c r="I174" i="5"/>
  <c r="L169" i="5"/>
  <c r="K169" i="5"/>
  <c r="K168" i="5" s="1"/>
  <c r="K162" i="5" s="1"/>
  <c r="K157" i="5" s="1"/>
  <c r="K30" i="5" s="1"/>
  <c r="K344" i="5" s="1"/>
  <c r="J169" i="5"/>
  <c r="I169" i="5"/>
  <c r="L168" i="5"/>
  <c r="J168" i="5"/>
  <c r="I168" i="5"/>
  <c r="L164" i="5"/>
  <c r="K164" i="5"/>
  <c r="J164" i="5"/>
  <c r="I164" i="5"/>
  <c r="L163" i="5"/>
  <c r="K163" i="5"/>
  <c r="J163" i="5"/>
  <c r="I163" i="5"/>
  <c r="L162" i="5"/>
  <c r="J162" i="5"/>
  <c r="I162" i="5"/>
  <c r="L160" i="5"/>
  <c r="K160" i="5"/>
  <c r="J160" i="5"/>
  <c r="I160" i="5"/>
  <c r="L159" i="5"/>
  <c r="K159" i="5"/>
  <c r="J159" i="5"/>
  <c r="I159" i="5"/>
  <c r="L158" i="5"/>
  <c r="K158" i="5"/>
  <c r="J158" i="5"/>
  <c r="I158" i="5"/>
  <c r="L157" i="5"/>
  <c r="J157" i="5"/>
  <c r="I157" i="5"/>
  <c r="L155" i="5"/>
  <c r="K155" i="5"/>
  <c r="J155" i="5"/>
  <c r="I155" i="5"/>
  <c r="L154" i="5"/>
  <c r="K154" i="5"/>
  <c r="J154" i="5"/>
  <c r="I154" i="5"/>
  <c r="L151" i="5"/>
  <c r="K151" i="5"/>
  <c r="J151" i="5"/>
  <c r="I151" i="5"/>
  <c r="L150" i="5"/>
  <c r="K150" i="5"/>
  <c r="J150" i="5"/>
  <c r="I150" i="5"/>
  <c r="L149" i="5"/>
  <c r="K149" i="5"/>
  <c r="J149" i="5"/>
  <c r="I149" i="5"/>
  <c r="L148" i="5"/>
  <c r="K148" i="5"/>
  <c r="J148" i="5"/>
  <c r="I148" i="5"/>
  <c r="L145" i="5"/>
  <c r="K145" i="5"/>
  <c r="J145" i="5"/>
  <c r="I145" i="5"/>
  <c r="L144" i="5"/>
  <c r="K144" i="5"/>
  <c r="J144" i="5"/>
  <c r="I144" i="5"/>
  <c r="L143" i="5"/>
  <c r="K143" i="5"/>
  <c r="J143" i="5"/>
  <c r="I143" i="5"/>
  <c r="L140" i="5"/>
  <c r="K140" i="5"/>
  <c r="J140" i="5"/>
  <c r="I140" i="5"/>
  <c r="L139" i="5"/>
  <c r="K139" i="5"/>
  <c r="J139" i="5"/>
  <c r="I139" i="5"/>
  <c r="L138" i="5"/>
  <c r="K138" i="5"/>
  <c r="J138" i="5"/>
  <c r="I138" i="5"/>
  <c r="L135" i="5"/>
  <c r="K135" i="5"/>
  <c r="J135" i="5"/>
  <c r="I135" i="5"/>
  <c r="L134" i="5"/>
  <c r="K134" i="5"/>
  <c r="J134" i="5"/>
  <c r="I134" i="5"/>
  <c r="L133" i="5"/>
  <c r="K133" i="5"/>
  <c r="J133" i="5"/>
  <c r="I133" i="5"/>
  <c r="L132" i="5"/>
  <c r="K132" i="5"/>
  <c r="J132" i="5"/>
  <c r="I132" i="5"/>
  <c r="L129" i="5"/>
  <c r="K129" i="5"/>
  <c r="J129" i="5"/>
  <c r="I129" i="5"/>
  <c r="L128" i="5"/>
  <c r="K128" i="5"/>
  <c r="J128" i="5"/>
  <c r="I128" i="5"/>
  <c r="L127" i="5"/>
  <c r="K127" i="5"/>
  <c r="J127" i="5"/>
  <c r="I127" i="5"/>
  <c r="L125" i="5"/>
  <c r="K125" i="5"/>
  <c r="J125" i="5"/>
  <c r="I125" i="5"/>
  <c r="L124" i="5"/>
  <c r="K124" i="5"/>
  <c r="J124" i="5"/>
  <c r="I124" i="5"/>
  <c r="L123" i="5"/>
  <c r="K123" i="5"/>
  <c r="J123" i="5"/>
  <c r="I123" i="5"/>
  <c r="L121" i="5"/>
  <c r="K121" i="5"/>
  <c r="J121" i="5"/>
  <c r="I121" i="5"/>
  <c r="L120" i="5"/>
  <c r="K120" i="5"/>
  <c r="J120" i="5"/>
  <c r="I120" i="5"/>
  <c r="L119" i="5"/>
  <c r="K119" i="5"/>
  <c r="J119" i="5"/>
  <c r="I119" i="5"/>
  <c r="L117" i="5"/>
  <c r="K117" i="5"/>
  <c r="J117" i="5"/>
  <c r="I117" i="5"/>
  <c r="L116" i="5"/>
  <c r="K116" i="5"/>
  <c r="J116" i="5"/>
  <c r="I116" i="5"/>
  <c r="L115" i="5"/>
  <c r="K115" i="5"/>
  <c r="J115" i="5"/>
  <c r="I115" i="5"/>
  <c r="L112" i="5"/>
  <c r="K112" i="5"/>
  <c r="J112" i="5"/>
  <c r="I112" i="5"/>
  <c r="L111" i="5"/>
  <c r="K111" i="5"/>
  <c r="J111" i="5"/>
  <c r="I111" i="5"/>
  <c r="L110" i="5"/>
  <c r="K110" i="5"/>
  <c r="J110" i="5"/>
  <c r="I110" i="5"/>
  <c r="L109" i="5"/>
  <c r="K109" i="5"/>
  <c r="J109" i="5"/>
  <c r="I109" i="5"/>
  <c r="L106" i="5"/>
  <c r="K106" i="5"/>
  <c r="J106" i="5"/>
  <c r="I106" i="5"/>
  <c r="L105" i="5"/>
  <c r="K105" i="5"/>
  <c r="J105" i="5"/>
  <c r="I105" i="5"/>
  <c r="L104" i="5"/>
  <c r="K104" i="5"/>
  <c r="J104" i="5"/>
  <c r="I104" i="5"/>
  <c r="L101" i="5"/>
  <c r="K101" i="5"/>
  <c r="J101" i="5"/>
  <c r="I101" i="5"/>
  <c r="L100" i="5"/>
  <c r="K100" i="5"/>
  <c r="J100" i="5"/>
  <c r="I100" i="5"/>
  <c r="L99" i="5"/>
  <c r="K99" i="5"/>
  <c r="J99" i="5"/>
  <c r="I99" i="5"/>
  <c r="L96" i="5"/>
  <c r="K96" i="5"/>
  <c r="J96" i="5"/>
  <c r="I96" i="5"/>
  <c r="L95" i="5"/>
  <c r="K95" i="5"/>
  <c r="J95" i="5"/>
  <c r="I95" i="5"/>
  <c r="L94" i="5"/>
  <c r="K94" i="5"/>
  <c r="J94" i="5"/>
  <c r="I94" i="5"/>
  <c r="L93" i="5"/>
  <c r="K93" i="5"/>
  <c r="J93" i="5"/>
  <c r="I93" i="5"/>
  <c r="L88" i="5"/>
  <c r="K88" i="5"/>
  <c r="J88" i="5"/>
  <c r="I88" i="5"/>
  <c r="L87" i="5"/>
  <c r="K87" i="5"/>
  <c r="J87" i="5"/>
  <c r="I87" i="5"/>
  <c r="L86" i="5"/>
  <c r="K86" i="5"/>
  <c r="J86" i="5"/>
  <c r="I86" i="5"/>
  <c r="L85" i="5"/>
  <c r="K85" i="5"/>
  <c r="J85" i="5"/>
  <c r="I85" i="5"/>
  <c r="L83" i="5"/>
  <c r="K83" i="5"/>
  <c r="J83" i="5"/>
  <c r="I83" i="5"/>
  <c r="L82" i="5"/>
  <c r="K82" i="5"/>
  <c r="J82" i="5"/>
  <c r="I82" i="5"/>
  <c r="L81" i="5"/>
  <c r="K81" i="5"/>
  <c r="J81" i="5"/>
  <c r="I81" i="5"/>
  <c r="L77" i="5"/>
  <c r="K77" i="5"/>
  <c r="J77" i="5"/>
  <c r="I77" i="5"/>
  <c r="L76" i="5"/>
  <c r="K76" i="5"/>
  <c r="J76" i="5"/>
  <c r="I76" i="5"/>
  <c r="L72" i="5"/>
  <c r="K72" i="5"/>
  <c r="J72" i="5"/>
  <c r="I72" i="5"/>
  <c r="L71" i="5"/>
  <c r="K71" i="5"/>
  <c r="J71" i="5"/>
  <c r="I71" i="5"/>
  <c r="L67" i="5"/>
  <c r="K67" i="5"/>
  <c r="J67" i="5"/>
  <c r="I67" i="5"/>
  <c r="L66" i="5"/>
  <c r="K66" i="5"/>
  <c r="J66" i="5"/>
  <c r="I66" i="5"/>
  <c r="L65" i="5"/>
  <c r="K65" i="5"/>
  <c r="J65" i="5"/>
  <c r="I65" i="5"/>
  <c r="L64" i="5"/>
  <c r="K64" i="5"/>
  <c r="J64" i="5"/>
  <c r="I64" i="5"/>
  <c r="L44" i="5"/>
  <c r="K44" i="5"/>
  <c r="J44" i="5"/>
  <c r="I44" i="5"/>
  <c r="L43" i="5"/>
  <c r="K43" i="5"/>
  <c r="J43" i="5"/>
  <c r="I43" i="5"/>
  <c r="L42" i="5"/>
  <c r="K42" i="5"/>
  <c r="J42" i="5"/>
  <c r="I42" i="5"/>
  <c r="L41" i="5"/>
  <c r="K41" i="5"/>
  <c r="J41" i="5"/>
  <c r="I41" i="5"/>
  <c r="L39" i="5"/>
  <c r="K39" i="5"/>
  <c r="J39" i="5"/>
  <c r="I39" i="5"/>
  <c r="L38" i="5"/>
  <c r="K38" i="5"/>
  <c r="J38" i="5"/>
  <c r="I38" i="5"/>
  <c r="L37" i="5"/>
  <c r="K37" i="5"/>
  <c r="J37" i="5"/>
  <c r="I37" i="5"/>
  <c r="L34" i="5"/>
  <c r="K34" i="5"/>
  <c r="J34" i="5"/>
  <c r="I34" i="5"/>
  <c r="L33" i="5"/>
  <c r="K33" i="5"/>
  <c r="J33" i="5"/>
  <c r="I33" i="5"/>
  <c r="L32" i="5"/>
  <c r="K32" i="5"/>
  <c r="J32" i="5"/>
  <c r="I32" i="5"/>
  <c r="L31" i="5"/>
  <c r="K31" i="5"/>
  <c r="J31" i="5"/>
  <c r="I31" i="5"/>
  <c r="L30" i="5"/>
  <c r="L344" i="5" s="1"/>
  <c r="J30" i="5"/>
  <c r="J344" i="5" s="1"/>
  <c r="I30" i="5"/>
  <c r="I344" i="5" s="1"/>
  <c r="L342" i="4" l="1"/>
  <c r="K342" i="4"/>
  <c r="J342" i="4"/>
  <c r="I342" i="4"/>
  <c r="L341" i="4"/>
  <c r="K341" i="4"/>
  <c r="J341" i="4"/>
  <c r="I341" i="4"/>
  <c r="L339" i="4"/>
  <c r="K339" i="4"/>
  <c r="J339" i="4"/>
  <c r="I339" i="4"/>
  <c r="L338" i="4"/>
  <c r="K338" i="4"/>
  <c r="J338" i="4"/>
  <c r="I338" i="4"/>
  <c r="L336" i="4"/>
  <c r="K336" i="4"/>
  <c r="J336" i="4"/>
  <c r="I336" i="4"/>
  <c r="L335" i="4"/>
  <c r="K335" i="4"/>
  <c r="J335" i="4"/>
  <c r="I335" i="4"/>
  <c r="L332" i="4"/>
  <c r="K332" i="4"/>
  <c r="J332" i="4"/>
  <c r="I332" i="4"/>
  <c r="L331" i="4"/>
  <c r="K331" i="4"/>
  <c r="J331" i="4"/>
  <c r="I331" i="4"/>
  <c r="L327" i="4"/>
  <c r="K327" i="4"/>
  <c r="J327" i="4"/>
  <c r="I327" i="4"/>
  <c r="L326" i="4"/>
  <c r="K326" i="4"/>
  <c r="J326" i="4"/>
  <c r="I326" i="4"/>
  <c r="L323" i="4"/>
  <c r="K323" i="4"/>
  <c r="J323" i="4"/>
  <c r="I323" i="4"/>
  <c r="L322" i="4"/>
  <c r="K322" i="4"/>
  <c r="J322" i="4"/>
  <c r="I322" i="4"/>
  <c r="L318" i="4"/>
  <c r="K318" i="4"/>
  <c r="J318" i="4"/>
  <c r="I318" i="4"/>
  <c r="L317" i="4"/>
  <c r="K317" i="4"/>
  <c r="J317" i="4"/>
  <c r="I317" i="4"/>
  <c r="L316" i="4"/>
  <c r="K316" i="4"/>
  <c r="J316" i="4"/>
  <c r="I316" i="4"/>
  <c r="L313" i="4"/>
  <c r="K313" i="4"/>
  <c r="J313" i="4"/>
  <c r="I313" i="4"/>
  <c r="L312" i="4"/>
  <c r="K312" i="4"/>
  <c r="J312" i="4"/>
  <c r="I312" i="4"/>
  <c r="L310" i="4"/>
  <c r="K310" i="4"/>
  <c r="J310" i="4"/>
  <c r="I310" i="4"/>
  <c r="L309" i="4"/>
  <c r="K309" i="4"/>
  <c r="J309" i="4"/>
  <c r="I309" i="4"/>
  <c r="L307" i="4"/>
  <c r="K307" i="4"/>
  <c r="J307" i="4"/>
  <c r="I307" i="4"/>
  <c r="L306" i="4"/>
  <c r="K306" i="4"/>
  <c r="J306" i="4"/>
  <c r="I306" i="4"/>
  <c r="L303" i="4"/>
  <c r="K303" i="4"/>
  <c r="J303" i="4"/>
  <c r="I303" i="4"/>
  <c r="L302" i="4"/>
  <c r="K302" i="4"/>
  <c r="J302" i="4"/>
  <c r="I302" i="4"/>
  <c r="L299" i="4"/>
  <c r="K299" i="4"/>
  <c r="J299" i="4"/>
  <c r="I299" i="4"/>
  <c r="L298" i="4"/>
  <c r="K298" i="4"/>
  <c r="J298" i="4"/>
  <c r="I298" i="4"/>
  <c r="L295" i="4"/>
  <c r="K295" i="4"/>
  <c r="J295" i="4"/>
  <c r="I295" i="4"/>
  <c r="L294" i="4"/>
  <c r="K294" i="4"/>
  <c r="J294" i="4"/>
  <c r="I294" i="4"/>
  <c r="L290" i="4"/>
  <c r="K290" i="4"/>
  <c r="J290" i="4"/>
  <c r="I290" i="4"/>
  <c r="L289" i="4"/>
  <c r="K289" i="4"/>
  <c r="J289" i="4"/>
  <c r="I289" i="4"/>
  <c r="L287" i="4"/>
  <c r="K287" i="4"/>
  <c r="J287" i="4"/>
  <c r="I287" i="4"/>
  <c r="L286" i="4"/>
  <c r="K286" i="4"/>
  <c r="J286" i="4"/>
  <c r="I286" i="4"/>
  <c r="L283" i="4"/>
  <c r="K283" i="4"/>
  <c r="J283" i="4"/>
  <c r="I283" i="4"/>
  <c r="L282" i="4"/>
  <c r="K282" i="4"/>
  <c r="J282" i="4"/>
  <c r="I282" i="4"/>
  <c r="L280" i="4"/>
  <c r="K280" i="4"/>
  <c r="J280" i="4"/>
  <c r="I280" i="4"/>
  <c r="L279" i="4"/>
  <c r="K279" i="4"/>
  <c r="J279" i="4"/>
  <c r="I279" i="4"/>
  <c r="L277" i="4"/>
  <c r="K277" i="4"/>
  <c r="J277" i="4"/>
  <c r="I277" i="4"/>
  <c r="L276" i="4"/>
  <c r="K276" i="4"/>
  <c r="J276" i="4"/>
  <c r="I276" i="4"/>
  <c r="L273" i="4"/>
  <c r="K273" i="4"/>
  <c r="J273" i="4"/>
  <c r="I273" i="4"/>
  <c r="L272" i="4"/>
  <c r="K272" i="4"/>
  <c r="J272" i="4"/>
  <c r="I272" i="4"/>
  <c r="L269" i="4"/>
  <c r="K269" i="4"/>
  <c r="J269" i="4"/>
  <c r="I269" i="4"/>
  <c r="L268" i="4"/>
  <c r="K268" i="4"/>
  <c r="J268" i="4"/>
  <c r="I268" i="4"/>
  <c r="L265" i="4"/>
  <c r="K265" i="4"/>
  <c r="J265" i="4"/>
  <c r="I265" i="4"/>
  <c r="L264" i="4"/>
  <c r="K264" i="4"/>
  <c r="J264" i="4"/>
  <c r="I264" i="4"/>
  <c r="L259" i="4"/>
  <c r="K259" i="4"/>
  <c r="J259" i="4"/>
  <c r="I259" i="4"/>
  <c r="L258" i="4"/>
  <c r="K258" i="4"/>
  <c r="J258" i="4"/>
  <c r="I258" i="4"/>
  <c r="L257" i="4"/>
  <c r="K257" i="4"/>
  <c r="J257" i="4"/>
  <c r="I257" i="4"/>
  <c r="L254" i="4"/>
  <c r="K254" i="4"/>
  <c r="J254" i="4"/>
  <c r="I254" i="4"/>
  <c r="L253" i="4"/>
  <c r="K253" i="4"/>
  <c r="J253" i="4"/>
  <c r="I253" i="4"/>
  <c r="L251" i="4"/>
  <c r="K251" i="4"/>
  <c r="J251" i="4"/>
  <c r="I251" i="4"/>
  <c r="L250" i="4"/>
  <c r="K250" i="4"/>
  <c r="J250" i="4"/>
  <c r="I250" i="4"/>
  <c r="L248" i="4"/>
  <c r="K248" i="4"/>
  <c r="J248" i="4"/>
  <c r="I248" i="4"/>
  <c r="L246" i="4"/>
  <c r="K246" i="4"/>
  <c r="J246" i="4"/>
  <c r="I246" i="4"/>
  <c r="L243" i="4"/>
  <c r="K243" i="4"/>
  <c r="J243" i="4"/>
  <c r="I243" i="4"/>
  <c r="L242" i="4"/>
  <c r="K242" i="4"/>
  <c r="J242" i="4"/>
  <c r="I242" i="4"/>
  <c r="L239" i="4"/>
  <c r="K239" i="4"/>
  <c r="J239" i="4"/>
  <c r="I239" i="4"/>
  <c r="L238" i="4"/>
  <c r="K238" i="4"/>
  <c r="J238" i="4"/>
  <c r="I238" i="4"/>
  <c r="L235" i="4"/>
  <c r="K235" i="4"/>
  <c r="J235" i="4"/>
  <c r="I235" i="4"/>
  <c r="L234" i="4"/>
  <c r="K234" i="4"/>
  <c r="J234" i="4"/>
  <c r="I234" i="4"/>
  <c r="L229" i="4"/>
  <c r="K229" i="4"/>
  <c r="J229" i="4"/>
  <c r="I229" i="4"/>
  <c r="L228" i="4"/>
  <c r="K228" i="4"/>
  <c r="J228" i="4"/>
  <c r="I228" i="4"/>
  <c r="L227" i="4"/>
  <c r="K227" i="4"/>
  <c r="J227" i="4"/>
  <c r="I227" i="4"/>
  <c r="L226" i="4"/>
  <c r="K226" i="4"/>
  <c r="J226" i="4"/>
  <c r="I226" i="4"/>
  <c r="L222" i="4"/>
  <c r="K222" i="4"/>
  <c r="J222" i="4"/>
  <c r="I222" i="4"/>
  <c r="L221" i="4"/>
  <c r="K221" i="4"/>
  <c r="J221" i="4"/>
  <c r="I221" i="4"/>
  <c r="L220" i="4"/>
  <c r="K220" i="4"/>
  <c r="J220" i="4"/>
  <c r="I220" i="4"/>
  <c r="L218" i="4"/>
  <c r="K218" i="4"/>
  <c r="J218" i="4"/>
  <c r="I218" i="4"/>
  <c r="L217" i="4"/>
  <c r="K217" i="4"/>
  <c r="J217" i="4"/>
  <c r="I217" i="4"/>
  <c r="L216" i="4"/>
  <c r="K216" i="4"/>
  <c r="J216" i="4"/>
  <c r="I216" i="4"/>
  <c r="L211" i="4"/>
  <c r="K211" i="4"/>
  <c r="J211" i="4"/>
  <c r="I211" i="4"/>
  <c r="L210" i="4"/>
  <c r="K210" i="4"/>
  <c r="J210" i="4"/>
  <c r="I210" i="4"/>
  <c r="L207" i="4"/>
  <c r="K207" i="4"/>
  <c r="J207" i="4"/>
  <c r="I207" i="4"/>
  <c r="L206" i="4"/>
  <c r="K206" i="4"/>
  <c r="J206" i="4"/>
  <c r="I206" i="4"/>
  <c r="L205" i="4"/>
  <c r="K205" i="4"/>
  <c r="J205" i="4"/>
  <c r="I205" i="4"/>
  <c r="L199" i="4"/>
  <c r="K199" i="4"/>
  <c r="J199" i="4"/>
  <c r="I199" i="4"/>
  <c r="L198" i="4"/>
  <c r="K198" i="4"/>
  <c r="J198" i="4"/>
  <c r="I198" i="4"/>
  <c r="L197" i="4"/>
  <c r="K197" i="4"/>
  <c r="J197" i="4"/>
  <c r="I197" i="4"/>
  <c r="L195" i="4"/>
  <c r="K195" i="4"/>
  <c r="J195" i="4"/>
  <c r="I195" i="4"/>
  <c r="L194" i="4"/>
  <c r="K194" i="4"/>
  <c r="J194" i="4"/>
  <c r="I194" i="4"/>
  <c r="L190" i="4"/>
  <c r="K190" i="4"/>
  <c r="J190" i="4"/>
  <c r="I190" i="4"/>
  <c r="L189" i="4"/>
  <c r="K189" i="4"/>
  <c r="J189" i="4"/>
  <c r="I189" i="4"/>
  <c r="L186" i="4"/>
  <c r="K186" i="4"/>
  <c r="J186" i="4"/>
  <c r="I186" i="4"/>
  <c r="L185" i="4"/>
  <c r="K185" i="4"/>
  <c r="J185" i="4"/>
  <c r="I185" i="4"/>
  <c r="L181" i="4"/>
  <c r="K181" i="4"/>
  <c r="J181" i="4"/>
  <c r="I181" i="4"/>
  <c r="L180" i="4"/>
  <c r="K180" i="4"/>
  <c r="J180" i="4"/>
  <c r="I180" i="4"/>
  <c r="L178" i="4"/>
  <c r="K178" i="4"/>
  <c r="J178" i="4"/>
  <c r="I178" i="4"/>
  <c r="L177" i="4"/>
  <c r="K177" i="4"/>
  <c r="J177" i="4"/>
  <c r="I177" i="4"/>
  <c r="L176" i="4"/>
  <c r="K176" i="4"/>
  <c r="J176" i="4"/>
  <c r="I176" i="4"/>
  <c r="L175" i="4"/>
  <c r="K175" i="4"/>
  <c r="J175" i="4"/>
  <c r="I175" i="4"/>
  <c r="L174" i="4"/>
  <c r="K174" i="4"/>
  <c r="J174" i="4"/>
  <c r="I174" i="4"/>
  <c r="L169" i="4"/>
  <c r="K169" i="4"/>
  <c r="K168" i="4" s="1"/>
  <c r="K162" i="4" s="1"/>
  <c r="K157" i="4" s="1"/>
  <c r="K30" i="4" s="1"/>
  <c r="K344" i="4" s="1"/>
  <c r="J169" i="4"/>
  <c r="I169" i="4"/>
  <c r="L168" i="4"/>
  <c r="J168" i="4"/>
  <c r="I168" i="4"/>
  <c r="L164" i="4"/>
  <c r="K164" i="4"/>
  <c r="J164" i="4"/>
  <c r="I164" i="4"/>
  <c r="L163" i="4"/>
  <c r="K163" i="4"/>
  <c r="J163" i="4"/>
  <c r="I163" i="4"/>
  <c r="L162" i="4"/>
  <c r="J162" i="4"/>
  <c r="I162" i="4"/>
  <c r="L160" i="4"/>
  <c r="K160" i="4"/>
  <c r="J160" i="4"/>
  <c r="I160" i="4"/>
  <c r="L159" i="4"/>
  <c r="K159" i="4"/>
  <c r="J159" i="4"/>
  <c r="I159" i="4"/>
  <c r="L158" i="4"/>
  <c r="K158" i="4"/>
  <c r="J158" i="4"/>
  <c r="I158" i="4"/>
  <c r="L157" i="4"/>
  <c r="J157" i="4"/>
  <c r="I157" i="4"/>
  <c r="L155" i="4"/>
  <c r="K155" i="4"/>
  <c r="J155" i="4"/>
  <c r="I155" i="4"/>
  <c r="L154" i="4"/>
  <c r="K154" i="4"/>
  <c r="J154" i="4"/>
  <c r="I154" i="4"/>
  <c r="L151" i="4"/>
  <c r="K151" i="4"/>
  <c r="J151" i="4"/>
  <c r="I151" i="4"/>
  <c r="L150" i="4"/>
  <c r="K150" i="4"/>
  <c r="J150" i="4"/>
  <c r="I150" i="4"/>
  <c r="L149" i="4"/>
  <c r="K149" i="4"/>
  <c r="J149" i="4"/>
  <c r="I149" i="4"/>
  <c r="L148" i="4"/>
  <c r="K148" i="4"/>
  <c r="J148" i="4"/>
  <c r="I148" i="4"/>
  <c r="L145" i="4"/>
  <c r="K145" i="4"/>
  <c r="J145" i="4"/>
  <c r="I145" i="4"/>
  <c r="L144" i="4"/>
  <c r="K144" i="4"/>
  <c r="J144" i="4"/>
  <c r="I144" i="4"/>
  <c r="L143" i="4"/>
  <c r="K143" i="4"/>
  <c r="J143" i="4"/>
  <c r="I143" i="4"/>
  <c r="L140" i="4"/>
  <c r="K140" i="4"/>
  <c r="J140" i="4"/>
  <c r="I140" i="4"/>
  <c r="L139" i="4"/>
  <c r="K139" i="4"/>
  <c r="J139" i="4"/>
  <c r="I139" i="4"/>
  <c r="L138" i="4"/>
  <c r="K138" i="4"/>
  <c r="J138" i="4"/>
  <c r="I138" i="4"/>
  <c r="L135" i="4"/>
  <c r="K135" i="4"/>
  <c r="J135" i="4"/>
  <c r="I135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29" i="4"/>
  <c r="K129" i="4"/>
  <c r="J129" i="4"/>
  <c r="I129" i="4"/>
  <c r="L128" i="4"/>
  <c r="K128" i="4"/>
  <c r="J128" i="4"/>
  <c r="I128" i="4"/>
  <c r="L127" i="4"/>
  <c r="K127" i="4"/>
  <c r="J127" i="4"/>
  <c r="I127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1" i="4"/>
  <c r="K121" i="4"/>
  <c r="J121" i="4"/>
  <c r="I121" i="4"/>
  <c r="L120" i="4"/>
  <c r="K120" i="4"/>
  <c r="J120" i="4"/>
  <c r="I120" i="4"/>
  <c r="L119" i="4"/>
  <c r="K119" i="4"/>
  <c r="J119" i="4"/>
  <c r="I119" i="4"/>
  <c r="L117" i="4"/>
  <c r="K117" i="4"/>
  <c r="J117" i="4"/>
  <c r="I117" i="4"/>
  <c r="L116" i="4"/>
  <c r="K116" i="4"/>
  <c r="J116" i="4"/>
  <c r="I116" i="4"/>
  <c r="L115" i="4"/>
  <c r="K115" i="4"/>
  <c r="J115" i="4"/>
  <c r="I115" i="4"/>
  <c r="L112" i="4"/>
  <c r="K112" i="4"/>
  <c r="J112" i="4"/>
  <c r="I112" i="4"/>
  <c r="L111" i="4"/>
  <c r="K111" i="4"/>
  <c r="J111" i="4"/>
  <c r="I111" i="4"/>
  <c r="L110" i="4"/>
  <c r="K110" i="4"/>
  <c r="J110" i="4"/>
  <c r="I110" i="4"/>
  <c r="L109" i="4"/>
  <c r="K109" i="4"/>
  <c r="J109" i="4"/>
  <c r="I109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L101" i="4"/>
  <c r="K101" i="4"/>
  <c r="J101" i="4"/>
  <c r="I101" i="4"/>
  <c r="L100" i="4"/>
  <c r="K100" i="4"/>
  <c r="J100" i="4"/>
  <c r="I100" i="4"/>
  <c r="L99" i="4"/>
  <c r="K99" i="4"/>
  <c r="J99" i="4"/>
  <c r="I99" i="4"/>
  <c r="L96" i="4"/>
  <c r="K96" i="4"/>
  <c r="J96" i="4"/>
  <c r="I96" i="4"/>
  <c r="L95" i="4"/>
  <c r="K95" i="4"/>
  <c r="J95" i="4"/>
  <c r="I95" i="4"/>
  <c r="L94" i="4"/>
  <c r="K94" i="4"/>
  <c r="J94" i="4"/>
  <c r="I94" i="4"/>
  <c r="L93" i="4"/>
  <c r="K93" i="4"/>
  <c r="J93" i="4"/>
  <c r="I93" i="4"/>
  <c r="L88" i="4"/>
  <c r="K88" i="4"/>
  <c r="J88" i="4"/>
  <c r="I88" i="4"/>
  <c r="L87" i="4"/>
  <c r="K87" i="4"/>
  <c r="J87" i="4"/>
  <c r="I87" i="4"/>
  <c r="L86" i="4"/>
  <c r="K86" i="4"/>
  <c r="J86" i="4"/>
  <c r="I86" i="4"/>
  <c r="L85" i="4"/>
  <c r="K85" i="4"/>
  <c r="J85" i="4"/>
  <c r="I85" i="4"/>
  <c r="L83" i="4"/>
  <c r="K83" i="4"/>
  <c r="J83" i="4"/>
  <c r="I83" i="4"/>
  <c r="L82" i="4"/>
  <c r="K82" i="4"/>
  <c r="J82" i="4"/>
  <c r="I82" i="4"/>
  <c r="L81" i="4"/>
  <c r="K81" i="4"/>
  <c r="J81" i="4"/>
  <c r="I81" i="4"/>
  <c r="L77" i="4"/>
  <c r="K77" i="4"/>
  <c r="J77" i="4"/>
  <c r="I77" i="4"/>
  <c r="L76" i="4"/>
  <c r="K76" i="4"/>
  <c r="J76" i="4"/>
  <c r="I76" i="4"/>
  <c r="L72" i="4"/>
  <c r="K72" i="4"/>
  <c r="J72" i="4"/>
  <c r="I72" i="4"/>
  <c r="L71" i="4"/>
  <c r="K71" i="4"/>
  <c r="J71" i="4"/>
  <c r="I71" i="4"/>
  <c r="L67" i="4"/>
  <c r="K67" i="4"/>
  <c r="J67" i="4"/>
  <c r="I67" i="4"/>
  <c r="L66" i="4"/>
  <c r="K66" i="4"/>
  <c r="J66" i="4"/>
  <c r="I66" i="4"/>
  <c r="L65" i="4"/>
  <c r="K65" i="4"/>
  <c r="J65" i="4"/>
  <c r="I65" i="4"/>
  <c r="L64" i="4"/>
  <c r="K64" i="4"/>
  <c r="J64" i="4"/>
  <c r="I64" i="4"/>
  <c r="L44" i="4"/>
  <c r="K44" i="4"/>
  <c r="J44" i="4"/>
  <c r="I44" i="4"/>
  <c r="L43" i="4"/>
  <c r="K43" i="4"/>
  <c r="J43" i="4"/>
  <c r="I43" i="4"/>
  <c r="L42" i="4"/>
  <c r="K42" i="4"/>
  <c r="J42" i="4"/>
  <c r="I42" i="4"/>
  <c r="L41" i="4"/>
  <c r="K41" i="4"/>
  <c r="J41" i="4"/>
  <c r="I41" i="4"/>
  <c r="L39" i="4"/>
  <c r="K39" i="4"/>
  <c r="J39" i="4"/>
  <c r="I39" i="4"/>
  <c r="L38" i="4"/>
  <c r="K38" i="4"/>
  <c r="J38" i="4"/>
  <c r="I38" i="4"/>
  <c r="L37" i="4"/>
  <c r="K37" i="4"/>
  <c r="J37" i="4"/>
  <c r="I37" i="4"/>
  <c r="L34" i="4"/>
  <c r="K34" i="4"/>
  <c r="J34" i="4"/>
  <c r="I34" i="4"/>
  <c r="L33" i="4"/>
  <c r="K33" i="4"/>
  <c r="J33" i="4"/>
  <c r="I33" i="4"/>
  <c r="L32" i="4"/>
  <c r="K32" i="4"/>
  <c r="J32" i="4"/>
  <c r="I32" i="4"/>
  <c r="L31" i="4"/>
  <c r="K31" i="4"/>
  <c r="J31" i="4"/>
  <c r="I31" i="4"/>
  <c r="L30" i="4"/>
  <c r="L344" i="4" s="1"/>
  <c r="J30" i="4"/>
  <c r="J344" i="4" s="1"/>
  <c r="I30" i="4"/>
  <c r="I344" i="4" s="1"/>
  <c r="L342" i="3" l="1"/>
  <c r="K342" i="3"/>
  <c r="J342" i="3"/>
  <c r="I342" i="3"/>
  <c r="L341" i="3"/>
  <c r="K341" i="3"/>
  <c r="J341" i="3"/>
  <c r="I341" i="3"/>
  <c r="L339" i="3"/>
  <c r="K339" i="3"/>
  <c r="J339" i="3"/>
  <c r="I339" i="3"/>
  <c r="L338" i="3"/>
  <c r="K338" i="3"/>
  <c r="J338" i="3"/>
  <c r="I338" i="3"/>
  <c r="L336" i="3"/>
  <c r="K336" i="3"/>
  <c r="J336" i="3"/>
  <c r="I336" i="3"/>
  <c r="L335" i="3"/>
  <c r="K335" i="3"/>
  <c r="J335" i="3"/>
  <c r="I335" i="3"/>
  <c r="L332" i="3"/>
  <c r="K332" i="3"/>
  <c r="J332" i="3"/>
  <c r="I332" i="3"/>
  <c r="L331" i="3"/>
  <c r="K331" i="3"/>
  <c r="J331" i="3"/>
  <c r="I331" i="3"/>
  <c r="L327" i="3"/>
  <c r="K327" i="3"/>
  <c r="J327" i="3"/>
  <c r="I327" i="3"/>
  <c r="L326" i="3"/>
  <c r="K326" i="3"/>
  <c r="J326" i="3"/>
  <c r="I326" i="3"/>
  <c r="L323" i="3"/>
  <c r="K323" i="3"/>
  <c r="J323" i="3"/>
  <c r="I323" i="3"/>
  <c r="L322" i="3"/>
  <c r="K322" i="3"/>
  <c r="J322" i="3"/>
  <c r="I322" i="3"/>
  <c r="L318" i="3"/>
  <c r="K318" i="3"/>
  <c r="J318" i="3"/>
  <c r="I318" i="3"/>
  <c r="L317" i="3"/>
  <c r="K317" i="3"/>
  <c r="J317" i="3"/>
  <c r="I317" i="3"/>
  <c r="L316" i="3"/>
  <c r="K316" i="3"/>
  <c r="J316" i="3"/>
  <c r="I316" i="3"/>
  <c r="L313" i="3"/>
  <c r="K313" i="3"/>
  <c r="J313" i="3"/>
  <c r="I313" i="3"/>
  <c r="L312" i="3"/>
  <c r="K312" i="3"/>
  <c r="J312" i="3"/>
  <c r="I312" i="3"/>
  <c r="L310" i="3"/>
  <c r="K310" i="3"/>
  <c r="J310" i="3"/>
  <c r="I310" i="3"/>
  <c r="L309" i="3"/>
  <c r="K309" i="3"/>
  <c r="J309" i="3"/>
  <c r="I309" i="3"/>
  <c r="L307" i="3"/>
  <c r="K307" i="3"/>
  <c r="J307" i="3"/>
  <c r="I307" i="3"/>
  <c r="L306" i="3"/>
  <c r="K306" i="3"/>
  <c r="J306" i="3"/>
  <c r="I306" i="3"/>
  <c r="L303" i="3"/>
  <c r="K303" i="3"/>
  <c r="J303" i="3"/>
  <c r="I303" i="3"/>
  <c r="L302" i="3"/>
  <c r="K302" i="3"/>
  <c r="J302" i="3"/>
  <c r="I302" i="3"/>
  <c r="L299" i="3"/>
  <c r="K299" i="3"/>
  <c r="J299" i="3"/>
  <c r="I299" i="3"/>
  <c r="L298" i="3"/>
  <c r="K298" i="3"/>
  <c r="J298" i="3"/>
  <c r="I298" i="3"/>
  <c r="L295" i="3"/>
  <c r="K295" i="3"/>
  <c r="J295" i="3"/>
  <c r="I295" i="3"/>
  <c r="L294" i="3"/>
  <c r="K294" i="3"/>
  <c r="J294" i="3"/>
  <c r="I294" i="3"/>
  <c r="L290" i="3"/>
  <c r="K290" i="3"/>
  <c r="J290" i="3"/>
  <c r="I290" i="3"/>
  <c r="L289" i="3"/>
  <c r="K289" i="3"/>
  <c r="J289" i="3"/>
  <c r="I289" i="3"/>
  <c r="L287" i="3"/>
  <c r="K287" i="3"/>
  <c r="J287" i="3"/>
  <c r="I287" i="3"/>
  <c r="L286" i="3"/>
  <c r="K286" i="3"/>
  <c r="J286" i="3"/>
  <c r="I286" i="3"/>
  <c r="L283" i="3"/>
  <c r="K283" i="3"/>
  <c r="J283" i="3"/>
  <c r="I283" i="3"/>
  <c r="L282" i="3"/>
  <c r="K282" i="3"/>
  <c r="J282" i="3"/>
  <c r="I282" i="3"/>
  <c r="L280" i="3"/>
  <c r="K280" i="3"/>
  <c r="J280" i="3"/>
  <c r="I280" i="3"/>
  <c r="L279" i="3"/>
  <c r="K279" i="3"/>
  <c r="J279" i="3"/>
  <c r="I279" i="3"/>
  <c r="L277" i="3"/>
  <c r="K277" i="3"/>
  <c r="J277" i="3"/>
  <c r="I277" i="3"/>
  <c r="L276" i="3"/>
  <c r="K276" i="3"/>
  <c r="J276" i="3"/>
  <c r="I276" i="3"/>
  <c r="L273" i="3"/>
  <c r="K273" i="3"/>
  <c r="J273" i="3"/>
  <c r="I273" i="3"/>
  <c r="L272" i="3"/>
  <c r="K272" i="3"/>
  <c r="J272" i="3"/>
  <c r="I272" i="3"/>
  <c r="L269" i="3"/>
  <c r="K269" i="3"/>
  <c r="J269" i="3"/>
  <c r="I269" i="3"/>
  <c r="L268" i="3"/>
  <c r="K268" i="3"/>
  <c r="J268" i="3"/>
  <c r="I268" i="3"/>
  <c r="L265" i="3"/>
  <c r="K265" i="3"/>
  <c r="J265" i="3"/>
  <c r="I265" i="3"/>
  <c r="L264" i="3"/>
  <c r="K264" i="3"/>
  <c r="J264" i="3"/>
  <c r="I264" i="3"/>
  <c r="L259" i="3"/>
  <c r="K259" i="3"/>
  <c r="J259" i="3"/>
  <c r="I259" i="3"/>
  <c r="L258" i="3"/>
  <c r="K258" i="3"/>
  <c r="J258" i="3"/>
  <c r="I258" i="3"/>
  <c r="L257" i="3"/>
  <c r="K257" i="3"/>
  <c r="J257" i="3"/>
  <c r="I257" i="3"/>
  <c r="L254" i="3"/>
  <c r="K254" i="3"/>
  <c r="J254" i="3"/>
  <c r="I254" i="3"/>
  <c r="L253" i="3"/>
  <c r="K253" i="3"/>
  <c r="J253" i="3"/>
  <c r="I253" i="3"/>
  <c r="L251" i="3"/>
  <c r="K251" i="3"/>
  <c r="J251" i="3"/>
  <c r="I251" i="3"/>
  <c r="L250" i="3"/>
  <c r="K250" i="3"/>
  <c r="J250" i="3"/>
  <c r="I250" i="3"/>
  <c r="L248" i="3"/>
  <c r="K248" i="3"/>
  <c r="J248" i="3"/>
  <c r="I248" i="3"/>
  <c r="L246" i="3"/>
  <c r="K246" i="3"/>
  <c r="J246" i="3"/>
  <c r="I246" i="3"/>
  <c r="L243" i="3"/>
  <c r="K243" i="3"/>
  <c r="J243" i="3"/>
  <c r="I243" i="3"/>
  <c r="L242" i="3"/>
  <c r="K242" i="3"/>
  <c r="J242" i="3"/>
  <c r="I242" i="3"/>
  <c r="L239" i="3"/>
  <c r="K239" i="3"/>
  <c r="J239" i="3"/>
  <c r="I239" i="3"/>
  <c r="L238" i="3"/>
  <c r="K238" i="3"/>
  <c r="J238" i="3"/>
  <c r="I238" i="3"/>
  <c r="L235" i="3"/>
  <c r="K235" i="3"/>
  <c r="J235" i="3"/>
  <c r="I235" i="3"/>
  <c r="L234" i="3"/>
  <c r="K234" i="3"/>
  <c r="J234" i="3"/>
  <c r="I234" i="3"/>
  <c r="L229" i="3"/>
  <c r="K229" i="3"/>
  <c r="J229" i="3"/>
  <c r="I229" i="3"/>
  <c r="L228" i="3"/>
  <c r="K228" i="3"/>
  <c r="J228" i="3"/>
  <c r="I228" i="3"/>
  <c r="L227" i="3"/>
  <c r="K227" i="3"/>
  <c r="J227" i="3"/>
  <c r="I227" i="3"/>
  <c r="L226" i="3"/>
  <c r="K226" i="3"/>
  <c r="J226" i="3"/>
  <c r="I226" i="3"/>
  <c r="L222" i="3"/>
  <c r="K222" i="3"/>
  <c r="J222" i="3"/>
  <c r="I222" i="3"/>
  <c r="L221" i="3"/>
  <c r="K221" i="3"/>
  <c r="J221" i="3"/>
  <c r="I221" i="3"/>
  <c r="L220" i="3"/>
  <c r="K220" i="3"/>
  <c r="J220" i="3"/>
  <c r="I220" i="3"/>
  <c r="L218" i="3"/>
  <c r="K218" i="3"/>
  <c r="J218" i="3"/>
  <c r="I218" i="3"/>
  <c r="L217" i="3"/>
  <c r="K217" i="3"/>
  <c r="J217" i="3"/>
  <c r="I217" i="3"/>
  <c r="L216" i="3"/>
  <c r="K216" i="3"/>
  <c r="J216" i="3"/>
  <c r="I216" i="3"/>
  <c r="L211" i="3"/>
  <c r="K211" i="3"/>
  <c r="J211" i="3"/>
  <c r="I211" i="3"/>
  <c r="L210" i="3"/>
  <c r="K210" i="3"/>
  <c r="J210" i="3"/>
  <c r="I210" i="3"/>
  <c r="L207" i="3"/>
  <c r="K207" i="3"/>
  <c r="J207" i="3"/>
  <c r="I207" i="3"/>
  <c r="L206" i="3"/>
  <c r="K206" i="3"/>
  <c r="J206" i="3"/>
  <c r="I206" i="3"/>
  <c r="L205" i="3"/>
  <c r="K205" i="3"/>
  <c r="J205" i="3"/>
  <c r="I205" i="3"/>
  <c r="L199" i="3"/>
  <c r="K199" i="3"/>
  <c r="J199" i="3"/>
  <c r="I199" i="3"/>
  <c r="L198" i="3"/>
  <c r="K198" i="3"/>
  <c r="J198" i="3"/>
  <c r="I198" i="3"/>
  <c r="L197" i="3"/>
  <c r="K197" i="3"/>
  <c r="J197" i="3"/>
  <c r="I197" i="3"/>
  <c r="L195" i="3"/>
  <c r="K195" i="3"/>
  <c r="J195" i="3"/>
  <c r="I195" i="3"/>
  <c r="L194" i="3"/>
  <c r="K194" i="3"/>
  <c r="J194" i="3"/>
  <c r="I194" i="3"/>
  <c r="L190" i="3"/>
  <c r="K190" i="3"/>
  <c r="J190" i="3"/>
  <c r="I190" i="3"/>
  <c r="L189" i="3"/>
  <c r="K189" i="3"/>
  <c r="J189" i="3"/>
  <c r="I189" i="3"/>
  <c r="L186" i="3"/>
  <c r="K186" i="3"/>
  <c r="J186" i="3"/>
  <c r="I186" i="3"/>
  <c r="L185" i="3"/>
  <c r="K185" i="3"/>
  <c r="J185" i="3"/>
  <c r="I185" i="3"/>
  <c r="L181" i="3"/>
  <c r="K181" i="3"/>
  <c r="J181" i="3"/>
  <c r="I181" i="3"/>
  <c r="L180" i="3"/>
  <c r="K180" i="3"/>
  <c r="J180" i="3"/>
  <c r="I180" i="3"/>
  <c r="L178" i="3"/>
  <c r="K178" i="3"/>
  <c r="J178" i="3"/>
  <c r="I178" i="3"/>
  <c r="L177" i="3"/>
  <c r="K177" i="3"/>
  <c r="J177" i="3"/>
  <c r="I177" i="3"/>
  <c r="L176" i="3"/>
  <c r="K176" i="3"/>
  <c r="J176" i="3"/>
  <c r="I176" i="3"/>
  <c r="L175" i="3"/>
  <c r="K175" i="3"/>
  <c r="J175" i="3"/>
  <c r="I175" i="3"/>
  <c r="L174" i="3"/>
  <c r="K174" i="3"/>
  <c r="J174" i="3"/>
  <c r="I174" i="3"/>
  <c r="L169" i="3"/>
  <c r="K169" i="3"/>
  <c r="K168" i="3" s="1"/>
  <c r="K162" i="3" s="1"/>
  <c r="K157" i="3" s="1"/>
  <c r="K30" i="3" s="1"/>
  <c r="K344" i="3" s="1"/>
  <c r="J169" i="3"/>
  <c r="I169" i="3"/>
  <c r="L168" i="3"/>
  <c r="J168" i="3"/>
  <c r="I168" i="3"/>
  <c r="L164" i="3"/>
  <c r="K164" i="3"/>
  <c r="J164" i="3"/>
  <c r="I164" i="3"/>
  <c r="L163" i="3"/>
  <c r="K163" i="3"/>
  <c r="J163" i="3"/>
  <c r="I163" i="3"/>
  <c r="L162" i="3"/>
  <c r="J162" i="3"/>
  <c r="I162" i="3"/>
  <c r="L160" i="3"/>
  <c r="K160" i="3"/>
  <c r="J160" i="3"/>
  <c r="I160" i="3"/>
  <c r="L159" i="3"/>
  <c r="K159" i="3"/>
  <c r="J159" i="3"/>
  <c r="I159" i="3"/>
  <c r="L158" i="3"/>
  <c r="K158" i="3"/>
  <c r="J158" i="3"/>
  <c r="I158" i="3"/>
  <c r="L157" i="3"/>
  <c r="J157" i="3"/>
  <c r="I157" i="3"/>
  <c r="L155" i="3"/>
  <c r="K155" i="3"/>
  <c r="J155" i="3"/>
  <c r="I155" i="3"/>
  <c r="L154" i="3"/>
  <c r="K154" i="3"/>
  <c r="J154" i="3"/>
  <c r="I154" i="3"/>
  <c r="L151" i="3"/>
  <c r="K151" i="3"/>
  <c r="J151" i="3"/>
  <c r="I151" i="3"/>
  <c r="L150" i="3"/>
  <c r="K150" i="3"/>
  <c r="J150" i="3"/>
  <c r="I150" i="3"/>
  <c r="L149" i="3"/>
  <c r="K149" i="3"/>
  <c r="J149" i="3"/>
  <c r="I149" i="3"/>
  <c r="L148" i="3"/>
  <c r="K148" i="3"/>
  <c r="J148" i="3"/>
  <c r="I148" i="3"/>
  <c r="L145" i="3"/>
  <c r="K145" i="3"/>
  <c r="J145" i="3"/>
  <c r="I145" i="3"/>
  <c r="L144" i="3"/>
  <c r="K144" i="3"/>
  <c r="J144" i="3"/>
  <c r="I144" i="3"/>
  <c r="L143" i="3"/>
  <c r="K143" i="3"/>
  <c r="J143" i="3"/>
  <c r="I143" i="3"/>
  <c r="L140" i="3"/>
  <c r="K140" i="3"/>
  <c r="J140" i="3"/>
  <c r="I140" i="3"/>
  <c r="L139" i="3"/>
  <c r="K139" i="3"/>
  <c r="J139" i="3"/>
  <c r="I139" i="3"/>
  <c r="L138" i="3"/>
  <c r="K138" i="3"/>
  <c r="J138" i="3"/>
  <c r="I138" i="3"/>
  <c r="L135" i="3"/>
  <c r="K135" i="3"/>
  <c r="J135" i="3"/>
  <c r="I135" i="3"/>
  <c r="L134" i="3"/>
  <c r="K134" i="3"/>
  <c r="J134" i="3"/>
  <c r="I134" i="3"/>
  <c r="L133" i="3"/>
  <c r="K133" i="3"/>
  <c r="J133" i="3"/>
  <c r="I133" i="3"/>
  <c r="L132" i="3"/>
  <c r="K132" i="3"/>
  <c r="J132" i="3"/>
  <c r="I132" i="3"/>
  <c r="L129" i="3"/>
  <c r="K129" i="3"/>
  <c r="J129" i="3"/>
  <c r="I129" i="3"/>
  <c r="L128" i="3"/>
  <c r="K128" i="3"/>
  <c r="J128" i="3"/>
  <c r="I128" i="3"/>
  <c r="L127" i="3"/>
  <c r="K127" i="3"/>
  <c r="J127" i="3"/>
  <c r="I127" i="3"/>
  <c r="L125" i="3"/>
  <c r="K125" i="3"/>
  <c r="J125" i="3"/>
  <c r="I125" i="3"/>
  <c r="L124" i="3"/>
  <c r="K124" i="3"/>
  <c r="J124" i="3"/>
  <c r="I124" i="3"/>
  <c r="L123" i="3"/>
  <c r="K123" i="3"/>
  <c r="J123" i="3"/>
  <c r="I123" i="3"/>
  <c r="L121" i="3"/>
  <c r="K121" i="3"/>
  <c r="J121" i="3"/>
  <c r="I121" i="3"/>
  <c r="L120" i="3"/>
  <c r="K120" i="3"/>
  <c r="J120" i="3"/>
  <c r="I120" i="3"/>
  <c r="L119" i="3"/>
  <c r="K119" i="3"/>
  <c r="J119" i="3"/>
  <c r="I119" i="3"/>
  <c r="L117" i="3"/>
  <c r="K117" i="3"/>
  <c r="J117" i="3"/>
  <c r="I117" i="3"/>
  <c r="L116" i="3"/>
  <c r="K116" i="3"/>
  <c r="J116" i="3"/>
  <c r="I116" i="3"/>
  <c r="L115" i="3"/>
  <c r="K115" i="3"/>
  <c r="J115" i="3"/>
  <c r="I115" i="3"/>
  <c r="L112" i="3"/>
  <c r="K112" i="3"/>
  <c r="J112" i="3"/>
  <c r="I112" i="3"/>
  <c r="L111" i="3"/>
  <c r="K111" i="3"/>
  <c r="J111" i="3"/>
  <c r="I111" i="3"/>
  <c r="L110" i="3"/>
  <c r="K110" i="3"/>
  <c r="J110" i="3"/>
  <c r="I110" i="3"/>
  <c r="L109" i="3"/>
  <c r="K109" i="3"/>
  <c r="J109" i="3"/>
  <c r="I109" i="3"/>
  <c r="L106" i="3"/>
  <c r="K106" i="3"/>
  <c r="J106" i="3"/>
  <c r="I106" i="3"/>
  <c r="L105" i="3"/>
  <c r="K105" i="3"/>
  <c r="J105" i="3"/>
  <c r="I105" i="3"/>
  <c r="L104" i="3"/>
  <c r="K104" i="3"/>
  <c r="J104" i="3"/>
  <c r="I104" i="3"/>
  <c r="L101" i="3"/>
  <c r="K101" i="3"/>
  <c r="J101" i="3"/>
  <c r="I101" i="3"/>
  <c r="L100" i="3"/>
  <c r="K100" i="3"/>
  <c r="J100" i="3"/>
  <c r="I100" i="3"/>
  <c r="L99" i="3"/>
  <c r="K99" i="3"/>
  <c r="J99" i="3"/>
  <c r="I99" i="3"/>
  <c r="L96" i="3"/>
  <c r="K96" i="3"/>
  <c r="J96" i="3"/>
  <c r="I96" i="3"/>
  <c r="L95" i="3"/>
  <c r="K95" i="3"/>
  <c r="J95" i="3"/>
  <c r="I95" i="3"/>
  <c r="L94" i="3"/>
  <c r="K94" i="3"/>
  <c r="J94" i="3"/>
  <c r="I94" i="3"/>
  <c r="L93" i="3"/>
  <c r="K93" i="3"/>
  <c r="J93" i="3"/>
  <c r="I93" i="3"/>
  <c r="L88" i="3"/>
  <c r="K88" i="3"/>
  <c r="J88" i="3"/>
  <c r="I88" i="3"/>
  <c r="L87" i="3"/>
  <c r="K87" i="3"/>
  <c r="J87" i="3"/>
  <c r="I87" i="3"/>
  <c r="L86" i="3"/>
  <c r="K86" i="3"/>
  <c r="J86" i="3"/>
  <c r="I86" i="3"/>
  <c r="L85" i="3"/>
  <c r="K85" i="3"/>
  <c r="J85" i="3"/>
  <c r="I85" i="3"/>
  <c r="L83" i="3"/>
  <c r="K83" i="3"/>
  <c r="J83" i="3"/>
  <c r="I83" i="3"/>
  <c r="L82" i="3"/>
  <c r="K82" i="3"/>
  <c r="J82" i="3"/>
  <c r="I82" i="3"/>
  <c r="L81" i="3"/>
  <c r="K81" i="3"/>
  <c r="J81" i="3"/>
  <c r="I81" i="3"/>
  <c r="L77" i="3"/>
  <c r="K77" i="3"/>
  <c r="J77" i="3"/>
  <c r="I77" i="3"/>
  <c r="L76" i="3"/>
  <c r="K76" i="3"/>
  <c r="J76" i="3"/>
  <c r="I76" i="3"/>
  <c r="L72" i="3"/>
  <c r="K72" i="3"/>
  <c r="J72" i="3"/>
  <c r="I72" i="3"/>
  <c r="L71" i="3"/>
  <c r="K71" i="3"/>
  <c r="J71" i="3"/>
  <c r="I71" i="3"/>
  <c r="L67" i="3"/>
  <c r="K67" i="3"/>
  <c r="J67" i="3"/>
  <c r="I67" i="3"/>
  <c r="L66" i="3"/>
  <c r="K66" i="3"/>
  <c r="J66" i="3"/>
  <c r="I66" i="3"/>
  <c r="L65" i="3"/>
  <c r="K65" i="3"/>
  <c r="J65" i="3"/>
  <c r="I65" i="3"/>
  <c r="L64" i="3"/>
  <c r="K64" i="3"/>
  <c r="J64" i="3"/>
  <c r="I64" i="3"/>
  <c r="L44" i="3"/>
  <c r="K44" i="3"/>
  <c r="J44" i="3"/>
  <c r="I44" i="3"/>
  <c r="L43" i="3"/>
  <c r="K43" i="3"/>
  <c r="J43" i="3"/>
  <c r="I43" i="3"/>
  <c r="L42" i="3"/>
  <c r="K42" i="3"/>
  <c r="J42" i="3"/>
  <c r="I42" i="3"/>
  <c r="L41" i="3"/>
  <c r="K41" i="3"/>
  <c r="J41" i="3"/>
  <c r="I41" i="3"/>
  <c r="L39" i="3"/>
  <c r="K39" i="3"/>
  <c r="J39" i="3"/>
  <c r="I39" i="3"/>
  <c r="L38" i="3"/>
  <c r="K38" i="3"/>
  <c r="J38" i="3"/>
  <c r="I38" i="3"/>
  <c r="L37" i="3"/>
  <c r="K37" i="3"/>
  <c r="J37" i="3"/>
  <c r="I37" i="3"/>
  <c r="L34" i="3"/>
  <c r="K34" i="3"/>
  <c r="J34" i="3"/>
  <c r="I34" i="3"/>
  <c r="L33" i="3"/>
  <c r="K33" i="3"/>
  <c r="J33" i="3"/>
  <c r="I33" i="3"/>
  <c r="L32" i="3"/>
  <c r="K32" i="3"/>
  <c r="J32" i="3"/>
  <c r="I32" i="3"/>
  <c r="L31" i="3"/>
  <c r="K31" i="3"/>
  <c r="J31" i="3"/>
  <c r="I31" i="3"/>
  <c r="L30" i="3"/>
  <c r="L344" i="3" s="1"/>
  <c r="J30" i="3"/>
  <c r="J344" i="3" s="1"/>
  <c r="I30" i="3"/>
  <c r="I344" i="3" s="1"/>
  <c r="L342" i="2" l="1"/>
  <c r="K342" i="2"/>
  <c r="J342" i="2"/>
  <c r="I342" i="2"/>
  <c r="L341" i="2"/>
  <c r="K341" i="2"/>
  <c r="J341" i="2"/>
  <c r="I341" i="2"/>
  <c r="L339" i="2"/>
  <c r="K339" i="2"/>
  <c r="J339" i="2"/>
  <c r="I339" i="2"/>
  <c r="L338" i="2"/>
  <c r="K338" i="2"/>
  <c r="J338" i="2"/>
  <c r="I338" i="2"/>
  <c r="L336" i="2"/>
  <c r="K336" i="2"/>
  <c r="J336" i="2"/>
  <c r="I336" i="2"/>
  <c r="L335" i="2"/>
  <c r="K335" i="2"/>
  <c r="J335" i="2"/>
  <c r="I335" i="2"/>
  <c r="L332" i="2"/>
  <c r="K332" i="2"/>
  <c r="J332" i="2"/>
  <c r="I332" i="2"/>
  <c r="L331" i="2"/>
  <c r="K331" i="2"/>
  <c r="J331" i="2"/>
  <c r="I331" i="2"/>
  <c r="L327" i="2"/>
  <c r="K327" i="2"/>
  <c r="J327" i="2"/>
  <c r="I327" i="2"/>
  <c r="L326" i="2"/>
  <c r="K326" i="2"/>
  <c r="J326" i="2"/>
  <c r="I326" i="2"/>
  <c r="L323" i="2"/>
  <c r="K323" i="2"/>
  <c r="J323" i="2"/>
  <c r="I323" i="2"/>
  <c r="L322" i="2"/>
  <c r="K322" i="2"/>
  <c r="J322" i="2"/>
  <c r="I322" i="2"/>
  <c r="L318" i="2"/>
  <c r="K318" i="2"/>
  <c r="J318" i="2"/>
  <c r="I318" i="2"/>
  <c r="L317" i="2"/>
  <c r="K317" i="2"/>
  <c r="J317" i="2"/>
  <c r="I317" i="2"/>
  <c r="L316" i="2"/>
  <c r="K316" i="2"/>
  <c r="J316" i="2"/>
  <c r="I316" i="2"/>
  <c r="L313" i="2"/>
  <c r="K313" i="2"/>
  <c r="J313" i="2"/>
  <c r="I313" i="2"/>
  <c r="L312" i="2"/>
  <c r="K312" i="2"/>
  <c r="J312" i="2"/>
  <c r="I312" i="2"/>
  <c r="L310" i="2"/>
  <c r="K310" i="2"/>
  <c r="J310" i="2"/>
  <c r="I310" i="2"/>
  <c r="L309" i="2"/>
  <c r="K309" i="2"/>
  <c r="J309" i="2"/>
  <c r="I309" i="2"/>
  <c r="L307" i="2"/>
  <c r="K307" i="2"/>
  <c r="J307" i="2"/>
  <c r="I307" i="2"/>
  <c r="L306" i="2"/>
  <c r="K306" i="2"/>
  <c r="J306" i="2"/>
  <c r="I306" i="2"/>
  <c r="L303" i="2"/>
  <c r="K303" i="2"/>
  <c r="J303" i="2"/>
  <c r="I303" i="2"/>
  <c r="L302" i="2"/>
  <c r="K302" i="2"/>
  <c r="J302" i="2"/>
  <c r="I302" i="2"/>
  <c r="L299" i="2"/>
  <c r="K299" i="2"/>
  <c r="J299" i="2"/>
  <c r="I299" i="2"/>
  <c r="L298" i="2"/>
  <c r="K298" i="2"/>
  <c r="J298" i="2"/>
  <c r="I298" i="2"/>
  <c r="L295" i="2"/>
  <c r="K295" i="2"/>
  <c r="J295" i="2"/>
  <c r="I295" i="2"/>
  <c r="L294" i="2"/>
  <c r="K294" i="2"/>
  <c r="J294" i="2"/>
  <c r="I294" i="2"/>
  <c r="L290" i="2"/>
  <c r="K290" i="2"/>
  <c r="J290" i="2"/>
  <c r="I290" i="2"/>
  <c r="L289" i="2"/>
  <c r="K289" i="2"/>
  <c r="J289" i="2"/>
  <c r="I289" i="2"/>
  <c r="L287" i="2"/>
  <c r="K287" i="2"/>
  <c r="J287" i="2"/>
  <c r="I287" i="2"/>
  <c r="L286" i="2"/>
  <c r="K286" i="2"/>
  <c r="J286" i="2"/>
  <c r="I286" i="2"/>
  <c r="L283" i="2"/>
  <c r="K283" i="2"/>
  <c r="J283" i="2"/>
  <c r="I283" i="2"/>
  <c r="L282" i="2"/>
  <c r="K282" i="2"/>
  <c r="J282" i="2"/>
  <c r="I282" i="2"/>
  <c r="L280" i="2"/>
  <c r="K280" i="2"/>
  <c r="J280" i="2"/>
  <c r="I280" i="2"/>
  <c r="L279" i="2"/>
  <c r="K279" i="2"/>
  <c r="J279" i="2"/>
  <c r="I279" i="2"/>
  <c r="L277" i="2"/>
  <c r="K277" i="2"/>
  <c r="J277" i="2"/>
  <c r="I277" i="2"/>
  <c r="L276" i="2"/>
  <c r="K276" i="2"/>
  <c r="J276" i="2"/>
  <c r="I276" i="2"/>
  <c r="L273" i="2"/>
  <c r="K273" i="2"/>
  <c r="J273" i="2"/>
  <c r="I273" i="2"/>
  <c r="L272" i="2"/>
  <c r="K272" i="2"/>
  <c r="J272" i="2"/>
  <c r="I272" i="2"/>
  <c r="L269" i="2"/>
  <c r="K269" i="2"/>
  <c r="J269" i="2"/>
  <c r="I269" i="2"/>
  <c r="L268" i="2"/>
  <c r="K268" i="2"/>
  <c r="J268" i="2"/>
  <c r="I268" i="2"/>
  <c r="L265" i="2"/>
  <c r="K265" i="2"/>
  <c r="J265" i="2"/>
  <c r="I265" i="2"/>
  <c r="L264" i="2"/>
  <c r="K264" i="2"/>
  <c r="J264" i="2"/>
  <c r="I264" i="2"/>
  <c r="L259" i="2"/>
  <c r="K259" i="2"/>
  <c r="J259" i="2"/>
  <c r="I259" i="2"/>
  <c r="L258" i="2"/>
  <c r="K258" i="2"/>
  <c r="J258" i="2"/>
  <c r="I258" i="2"/>
  <c r="L257" i="2"/>
  <c r="K257" i="2"/>
  <c r="J257" i="2"/>
  <c r="I257" i="2"/>
  <c r="L254" i="2"/>
  <c r="K254" i="2"/>
  <c r="J254" i="2"/>
  <c r="I254" i="2"/>
  <c r="L253" i="2"/>
  <c r="K253" i="2"/>
  <c r="J253" i="2"/>
  <c r="I253" i="2"/>
  <c r="L251" i="2"/>
  <c r="K251" i="2"/>
  <c r="J251" i="2"/>
  <c r="I251" i="2"/>
  <c r="L250" i="2"/>
  <c r="K250" i="2"/>
  <c r="J250" i="2"/>
  <c r="I250" i="2"/>
  <c r="L248" i="2"/>
  <c r="K248" i="2"/>
  <c r="J248" i="2"/>
  <c r="I248" i="2"/>
  <c r="L246" i="2"/>
  <c r="K246" i="2"/>
  <c r="J246" i="2"/>
  <c r="I246" i="2"/>
  <c r="L243" i="2"/>
  <c r="K243" i="2"/>
  <c r="J243" i="2"/>
  <c r="I243" i="2"/>
  <c r="L242" i="2"/>
  <c r="K242" i="2"/>
  <c r="J242" i="2"/>
  <c r="I242" i="2"/>
  <c r="L239" i="2"/>
  <c r="K239" i="2"/>
  <c r="J239" i="2"/>
  <c r="I239" i="2"/>
  <c r="L238" i="2"/>
  <c r="K238" i="2"/>
  <c r="J238" i="2"/>
  <c r="I238" i="2"/>
  <c r="L235" i="2"/>
  <c r="K235" i="2"/>
  <c r="J235" i="2"/>
  <c r="I235" i="2"/>
  <c r="L234" i="2"/>
  <c r="K234" i="2"/>
  <c r="J234" i="2"/>
  <c r="I234" i="2"/>
  <c r="L229" i="2"/>
  <c r="K229" i="2"/>
  <c r="J229" i="2"/>
  <c r="I229" i="2"/>
  <c r="L228" i="2"/>
  <c r="K228" i="2"/>
  <c r="J228" i="2"/>
  <c r="I228" i="2"/>
  <c r="L227" i="2"/>
  <c r="K227" i="2"/>
  <c r="J227" i="2"/>
  <c r="I227" i="2"/>
  <c r="L226" i="2"/>
  <c r="K226" i="2"/>
  <c r="J226" i="2"/>
  <c r="I226" i="2"/>
  <c r="L222" i="2"/>
  <c r="K222" i="2"/>
  <c r="J222" i="2"/>
  <c r="I222" i="2"/>
  <c r="L221" i="2"/>
  <c r="K221" i="2"/>
  <c r="J221" i="2"/>
  <c r="I221" i="2"/>
  <c r="L220" i="2"/>
  <c r="K220" i="2"/>
  <c r="J220" i="2"/>
  <c r="I220" i="2"/>
  <c r="L218" i="2"/>
  <c r="K218" i="2"/>
  <c r="J218" i="2"/>
  <c r="I218" i="2"/>
  <c r="L217" i="2"/>
  <c r="K217" i="2"/>
  <c r="J217" i="2"/>
  <c r="I217" i="2"/>
  <c r="L216" i="2"/>
  <c r="K216" i="2"/>
  <c r="J216" i="2"/>
  <c r="I216" i="2"/>
  <c r="L211" i="2"/>
  <c r="K211" i="2"/>
  <c r="J211" i="2"/>
  <c r="I211" i="2"/>
  <c r="L210" i="2"/>
  <c r="K210" i="2"/>
  <c r="J210" i="2"/>
  <c r="I210" i="2"/>
  <c r="L207" i="2"/>
  <c r="K207" i="2"/>
  <c r="J207" i="2"/>
  <c r="I207" i="2"/>
  <c r="L206" i="2"/>
  <c r="K206" i="2"/>
  <c r="J206" i="2"/>
  <c r="I206" i="2"/>
  <c r="L205" i="2"/>
  <c r="K205" i="2"/>
  <c r="J205" i="2"/>
  <c r="I205" i="2"/>
  <c r="L199" i="2"/>
  <c r="K199" i="2"/>
  <c r="J199" i="2"/>
  <c r="I199" i="2"/>
  <c r="L198" i="2"/>
  <c r="K198" i="2"/>
  <c r="J198" i="2"/>
  <c r="I198" i="2"/>
  <c r="L197" i="2"/>
  <c r="K197" i="2"/>
  <c r="J197" i="2"/>
  <c r="I197" i="2"/>
  <c r="L195" i="2"/>
  <c r="K195" i="2"/>
  <c r="J195" i="2"/>
  <c r="I195" i="2"/>
  <c r="L194" i="2"/>
  <c r="K194" i="2"/>
  <c r="J194" i="2"/>
  <c r="I194" i="2"/>
  <c r="L190" i="2"/>
  <c r="K190" i="2"/>
  <c r="J190" i="2"/>
  <c r="I190" i="2"/>
  <c r="L189" i="2"/>
  <c r="K189" i="2"/>
  <c r="J189" i="2"/>
  <c r="I189" i="2"/>
  <c r="L186" i="2"/>
  <c r="K186" i="2"/>
  <c r="J186" i="2"/>
  <c r="I186" i="2"/>
  <c r="L185" i="2"/>
  <c r="K185" i="2"/>
  <c r="J185" i="2"/>
  <c r="I185" i="2"/>
  <c r="L181" i="2"/>
  <c r="K181" i="2"/>
  <c r="J181" i="2"/>
  <c r="I181" i="2"/>
  <c r="L180" i="2"/>
  <c r="K180" i="2"/>
  <c r="J180" i="2"/>
  <c r="I180" i="2"/>
  <c r="L178" i="2"/>
  <c r="K178" i="2"/>
  <c r="J178" i="2"/>
  <c r="I178" i="2"/>
  <c r="L177" i="2"/>
  <c r="K177" i="2"/>
  <c r="J177" i="2"/>
  <c r="I177" i="2"/>
  <c r="L176" i="2"/>
  <c r="K176" i="2"/>
  <c r="J176" i="2"/>
  <c r="I176" i="2"/>
  <c r="L175" i="2"/>
  <c r="K175" i="2"/>
  <c r="J175" i="2"/>
  <c r="I175" i="2"/>
  <c r="L174" i="2"/>
  <c r="K174" i="2"/>
  <c r="J174" i="2"/>
  <c r="I174" i="2"/>
  <c r="L169" i="2"/>
  <c r="K169" i="2"/>
  <c r="K168" i="2" s="1"/>
  <c r="K162" i="2" s="1"/>
  <c r="K157" i="2" s="1"/>
  <c r="K30" i="2" s="1"/>
  <c r="K344" i="2" s="1"/>
  <c r="J169" i="2"/>
  <c r="I169" i="2"/>
  <c r="L168" i="2"/>
  <c r="J168" i="2"/>
  <c r="I168" i="2"/>
  <c r="L164" i="2"/>
  <c r="K164" i="2"/>
  <c r="J164" i="2"/>
  <c r="I164" i="2"/>
  <c r="L163" i="2"/>
  <c r="K163" i="2"/>
  <c r="J163" i="2"/>
  <c r="I163" i="2"/>
  <c r="L162" i="2"/>
  <c r="J162" i="2"/>
  <c r="I162" i="2"/>
  <c r="L160" i="2"/>
  <c r="K160" i="2"/>
  <c r="J160" i="2"/>
  <c r="I160" i="2"/>
  <c r="L159" i="2"/>
  <c r="K159" i="2"/>
  <c r="J159" i="2"/>
  <c r="I159" i="2"/>
  <c r="L158" i="2"/>
  <c r="K158" i="2"/>
  <c r="J158" i="2"/>
  <c r="I158" i="2"/>
  <c r="L157" i="2"/>
  <c r="J157" i="2"/>
  <c r="I157" i="2"/>
  <c r="L155" i="2"/>
  <c r="K155" i="2"/>
  <c r="J155" i="2"/>
  <c r="I155" i="2"/>
  <c r="L154" i="2"/>
  <c r="K154" i="2"/>
  <c r="J154" i="2"/>
  <c r="I154" i="2"/>
  <c r="L151" i="2"/>
  <c r="K151" i="2"/>
  <c r="J151" i="2"/>
  <c r="I151" i="2"/>
  <c r="L150" i="2"/>
  <c r="K150" i="2"/>
  <c r="J150" i="2"/>
  <c r="I150" i="2"/>
  <c r="L149" i="2"/>
  <c r="K149" i="2"/>
  <c r="J149" i="2"/>
  <c r="I149" i="2"/>
  <c r="L148" i="2"/>
  <c r="K148" i="2"/>
  <c r="J148" i="2"/>
  <c r="I148" i="2"/>
  <c r="L145" i="2"/>
  <c r="K145" i="2"/>
  <c r="J145" i="2"/>
  <c r="I145" i="2"/>
  <c r="L144" i="2"/>
  <c r="K144" i="2"/>
  <c r="J144" i="2"/>
  <c r="I144" i="2"/>
  <c r="L143" i="2"/>
  <c r="K143" i="2"/>
  <c r="J143" i="2"/>
  <c r="I143" i="2"/>
  <c r="L140" i="2"/>
  <c r="K140" i="2"/>
  <c r="J140" i="2"/>
  <c r="I140" i="2"/>
  <c r="L139" i="2"/>
  <c r="K139" i="2"/>
  <c r="J139" i="2"/>
  <c r="I139" i="2"/>
  <c r="L138" i="2"/>
  <c r="K138" i="2"/>
  <c r="J138" i="2"/>
  <c r="I138" i="2"/>
  <c r="L135" i="2"/>
  <c r="K135" i="2"/>
  <c r="J135" i="2"/>
  <c r="I135" i="2"/>
  <c r="L134" i="2"/>
  <c r="K134" i="2"/>
  <c r="J134" i="2"/>
  <c r="I134" i="2"/>
  <c r="L133" i="2"/>
  <c r="K133" i="2"/>
  <c r="J133" i="2"/>
  <c r="I133" i="2"/>
  <c r="L132" i="2"/>
  <c r="K132" i="2"/>
  <c r="J132" i="2"/>
  <c r="I132" i="2"/>
  <c r="L129" i="2"/>
  <c r="K129" i="2"/>
  <c r="J129" i="2"/>
  <c r="I129" i="2"/>
  <c r="L128" i="2"/>
  <c r="K128" i="2"/>
  <c r="J128" i="2"/>
  <c r="I128" i="2"/>
  <c r="L127" i="2"/>
  <c r="K127" i="2"/>
  <c r="J127" i="2"/>
  <c r="I127" i="2"/>
  <c r="L125" i="2"/>
  <c r="K125" i="2"/>
  <c r="J125" i="2"/>
  <c r="I125" i="2"/>
  <c r="L124" i="2"/>
  <c r="K124" i="2"/>
  <c r="J124" i="2"/>
  <c r="I124" i="2"/>
  <c r="L123" i="2"/>
  <c r="K123" i="2"/>
  <c r="J123" i="2"/>
  <c r="I123" i="2"/>
  <c r="L121" i="2"/>
  <c r="K121" i="2"/>
  <c r="J121" i="2"/>
  <c r="I121" i="2"/>
  <c r="L120" i="2"/>
  <c r="K120" i="2"/>
  <c r="J120" i="2"/>
  <c r="I120" i="2"/>
  <c r="L119" i="2"/>
  <c r="K119" i="2"/>
  <c r="J119" i="2"/>
  <c r="I119" i="2"/>
  <c r="L117" i="2"/>
  <c r="K117" i="2"/>
  <c r="J117" i="2"/>
  <c r="I117" i="2"/>
  <c r="L116" i="2"/>
  <c r="K116" i="2"/>
  <c r="J116" i="2"/>
  <c r="I116" i="2"/>
  <c r="L115" i="2"/>
  <c r="K115" i="2"/>
  <c r="J115" i="2"/>
  <c r="I115" i="2"/>
  <c r="L112" i="2"/>
  <c r="K112" i="2"/>
  <c r="J112" i="2"/>
  <c r="I112" i="2"/>
  <c r="L111" i="2"/>
  <c r="K111" i="2"/>
  <c r="J111" i="2"/>
  <c r="I111" i="2"/>
  <c r="L110" i="2"/>
  <c r="K110" i="2"/>
  <c r="J110" i="2"/>
  <c r="I110" i="2"/>
  <c r="L109" i="2"/>
  <c r="K109" i="2"/>
  <c r="J109" i="2"/>
  <c r="I109" i="2"/>
  <c r="L106" i="2"/>
  <c r="K106" i="2"/>
  <c r="J106" i="2"/>
  <c r="I106" i="2"/>
  <c r="L105" i="2"/>
  <c r="K105" i="2"/>
  <c r="J105" i="2"/>
  <c r="I105" i="2"/>
  <c r="L104" i="2"/>
  <c r="K104" i="2"/>
  <c r="J104" i="2"/>
  <c r="I104" i="2"/>
  <c r="L101" i="2"/>
  <c r="K101" i="2"/>
  <c r="J101" i="2"/>
  <c r="I101" i="2"/>
  <c r="L100" i="2"/>
  <c r="K100" i="2"/>
  <c r="J100" i="2"/>
  <c r="I100" i="2"/>
  <c r="L99" i="2"/>
  <c r="K99" i="2"/>
  <c r="J99" i="2"/>
  <c r="I99" i="2"/>
  <c r="L96" i="2"/>
  <c r="K96" i="2"/>
  <c r="J96" i="2"/>
  <c r="I96" i="2"/>
  <c r="L95" i="2"/>
  <c r="K95" i="2"/>
  <c r="J95" i="2"/>
  <c r="I95" i="2"/>
  <c r="L94" i="2"/>
  <c r="K94" i="2"/>
  <c r="J94" i="2"/>
  <c r="I94" i="2"/>
  <c r="L93" i="2"/>
  <c r="K93" i="2"/>
  <c r="J93" i="2"/>
  <c r="I93" i="2"/>
  <c r="L88" i="2"/>
  <c r="K88" i="2"/>
  <c r="J88" i="2"/>
  <c r="I88" i="2"/>
  <c r="L87" i="2"/>
  <c r="K87" i="2"/>
  <c r="J87" i="2"/>
  <c r="I87" i="2"/>
  <c r="L86" i="2"/>
  <c r="K86" i="2"/>
  <c r="J86" i="2"/>
  <c r="I86" i="2"/>
  <c r="L85" i="2"/>
  <c r="K85" i="2"/>
  <c r="J85" i="2"/>
  <c r="I85" i="2"/>
  <c r="L83" i="2"/>
  <c r="K83" i="2"/>
  <c r="J83" i="2"/>
  <c r="I83" i="2"/>
  <c r="L82" i="2"/>
  <c r="K82" i="2"/>
  <c r="J82" i="2"/>
  <c r="I82" i="2"/>
  <c r="L81" i="2"/>
  <c r="K81" i="2"/>
  <c r="J81" i="2"/>
  <c r="I81" i="2"/>
  <c r="L77" i="2"/>
  <c r="K77" i="2"/>
  <c r="J77" i="2"/>
  <c r="I77" i="2"/>
  <c r="L76" i="2"/>
  <c r="K76" i="2"/>
  <c r="J76" i="2"/>
  <c r="I76" i="2"/>
  <c r="L72" i="2"/>
  <c r="K72" i="2"/>
  <c r="J72" i="2"/>
  <c r="I72" i="2"/>
  <c r="L71" i="2"/>
  <c r="K71" i="2"/>
  <c r="J71" i="2"/>
  <c r="I71" i="2"/>
  <c r="L67" i="2"/>
  <c r="K67" i="2"/>
  <c r="J67" i="2"/>
  <c r="I67" i="2"/>
  <c r="L66" i="2"/>
  <c r="K66" i="2"/>
  <c r="J66" i="2"/>
  <c r="I66" i="2"/>
  <c r="L65" i="2"/>
  <c r="K65" i="2"/>
  <c r="J65" i="2"/>
  <c r="I65" i="2"/>
  <c r="L64" i="2"/>
  <c r="K64" i="2"/>
  <c r="J64" i="2"/>
  <c r="I64" i="2"/>
  <c r="L44" i="2"/>
  <c r="K44" i="2"/>
  <c r="J44" i="2"/>
  <c r="I44" i="2"/>
  <c r="L43" i="2"/>
  <c r="K43" i="2"/>
  <c r="J43" i="2"/>
  <c r="I43" i="2"/>
  <c r="L42" i="2"/>
  <c r="K42" i="2"/>
  <c r="J42" i="2"/>
  <c r="I42" i="2"/>
  <c r="L41" i="2"/>
  <c r="K41" i="2"/>
  <c r="J41" i="2"/>
  <c r="I41" i="2"/>
  <c r="L39" i="2"/>
  <c r="K39" i="2"/>
  <c r="J39" i="2"/>
  <c r="I39" i="2"/>
  <c r="L38" i="2"/>
  <c r="K38" i="2"/>
  <c r="J38" i="2"/>
  <c r="I38" i="2"/>
  <c r="L37" i="2"/>
  <c r="K37" i="2"/>
  <c r="J37" i="2"/>
  <c r="I37" i="2"/>
  <c r="L34" i="2"/>
  <c r="K34" i="2"/>
  <c r="J34" i="2"/>
  <c r="I34" i="2"/>
  <c r="L33" i="2"/>
  <c r="K33" i="2"/>
  <c r="J33" i="2"/>
  <c r="I33" i="2"/>
  <c r="L32" i="2"/>
  <c r="K32" i="2"/>
  <c r="J32" i="2"/>
  <c r="I32" i="2"/>
  <c r="L31" i="2"/>
  <c r="K31" i="2"/>
  <c r="J31" i="2"/>
  <c r="I31" i="2"/>
  <c r="L30" i="2"/>
  <c r="L344" i="2" s="1"/>
  <c r="J30" i="2"/>
  <c r="J344" i="2" s="1"/>
  <c r="I30" i="2"/>
  <c r="I344" i="2" s="1"/>
  <c r="I34" i="1" l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L132" i="1" l="1"/>
  <c r="L109" i="1"/>
  <c r="L93" i="1"/>
  <c r="L65" i="1"/>
  <c r="L64" i="1" s="1"/>
  <c r="L31" i="1"/>
  <c r="K316" i="1"/>
  <c r="I316" i="1"/>
  <c r="K287" i="1"/>
  <c r="K286" i="1" s="1"/>
  <c r="I287" i="1"/>
  <c r="I286" i="1" s="1"/>
  <c r="K257" i="1"/>
  <c r="I257" i="1"/>
  <c r="K227" i="1"/>
  <c r="K226" i="1" s="1"/>
  <c r="I227" i="1"/>
  <c r="I226" i="1" s="1"/>
  <c r="K205" i="1"/>
  <c r="I205" i="1"/>
  <c r="K176" i="1"/>
  <c r="K175" i="1" s="1"/>
  <c r="K174" i="1" s="1"/>
  <c r="I176" i="1"/>
  <c r="I175" i="1" s="1"/>
  <c r="I174" i="1" s="1"/>
  <c r="K162" i="1"/>
  <c r="I162" i="1"/>
  <c r="K157" i="1"/>
  <c r="I157" i="1"/>
  <c r="K149" i="1"/>
  <c r="K148" i="1" s="1"/>
  <c r="I149" i="1"/>
  <c r="I148" i="1" s="1"/>
  <c r="J132" i="1"/>
  <c r="J93" i="1"/>
  <c r="J65" i="1"/>
  <c r="J64" i="1" s="1"/>
  <c r="J31" i="1"/>
  <c r="L316" i="1"/>
  <c r="J316" i="1"/>
  <c r="L287" i="1"/>
  <c r="L286" i="1" s="1"/>
  <c r="J287" i="1"/>
  <c r="J286" i="1" s="1"/>
  <c r="L257" i="1"/>
  <c r="J257" i="1"/>
  <c r="L227" i="1"/>
  <c r="L226" i="1" s="1"/>
  <c r="J227" i="1"/>
  <c r="J226" i="1" s="1"/>
  <c r="L205" i="1"/>
  <c r="J205" i="1"/>
  <c r="L176" i="1"/>
  <c r="L175" i="1" s="1"/>
  <c r="L174" i="1" s="1"/>
  <c r="J176" i="1"/>
  <c r="J175" i="1" s="1"/>
  <c r="J174" i="1" s="1"/>
  <c r="L162" i="1"/>
  <c r="J162" i="1"/>
  <c r="L157" i="1"/>
  <c r="J157" i="1"/>
  <c r="L149" i="1"/>
  <c r="L148" i="1" s="1"/>
  <c r="J149" i="1"/>
  <c r="J148" i="1" s="1"/>
  <c r="J109" i="1"/>
  <c r="K132" i="1"/>
  <c r="I132" i="1"/>
  <c r="K109" i="1"/>
  <c r="I109" i="1"/>
  <c r="K93" i="1"/>
  <c r="I93" i="1"/>
  <c r="K65" i="1"/>
  <c r="K64" i="1" s="1"/>
  <c r="I65" i="1"/>
  <c r="I64" i="1" s="1"/>
  <c r="K31" i="1"/>
  <c r="I31" i="1"/>
  <c r="I30" i="1" s="1"/>
  <c r="I344" i="1" s="1"/>
  <c r="K30" i="1" l="1"/>
  <c r="K344" i="1" s="1"/>
  <c r="J30" i="1"/>
  <c r="J344" i="1" s="1"/>
  <c r="L30" i="1"/>
  <c r="L344" i="1" s="1"/>
</calcChain>
</file>

<file path=xl/sharedStrings.xml><?xml version="1.0" encoding="utf-8"?>
<sst xmlns="http://schemas.openxmlformats.org/spreadsheetml/2006/main" count="2005" uniqueCount="363">
  <si>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</si>
  <si>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</si>
  <si>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</si>
  <si>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</si>
  <si>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</si>
  <si>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2014 m. lapkričio 28 d. įsak. Nr. 1K- 407 redakcija)</t>
  </si>
  <si>
    <t>Joniškio kultūros centras 190574241 Žemaičių g. 14, Joniškis</t>
  </si>
  <si>
    <t>(įstaigos pavadinimas, kodas Juridinių asmenų registre, adresas)</t>
  </si>
  <si>
    <t>BIUDŽETO IŠLAIDŲ SĄMATOS VYKDYMO</t>
  </si>
  <si>
    <t>2021 m. rugsėjo 30 d.</t>
  </si>
  <si>
    <t xml:space="preserve"> </t>
  </si>
  <si>
    <t>mėnesinė</t>
  </si>
  <si>
    <t>(metinė, ketvirtinė)</t>
  </si>
  <si>
    <t>ATASKAITA</t>
  </si>
  <si>
    <t>2021 m. spalio 15 d.</t>
  </si>
  <si>
    <t>(data)</t>
  </si>
  <si>
    <t>programos pavadinimas</t>
  </si>
  <si>
    <t>Kodas</t>
  </si>
  <si>
    <t xml:space="preserve">                    Ministerijos / Savivaldybės</t>
  </si>
  <si>
    <t>Departamento</t>
  </si>
  <si>
    <t>Įstaigos</t>
  </si>
  <si>
    <t>190574241</t>
  </si>
  <si>
    <t>Programos</t>
  </si>
  <si>
    <t>Finansavimo šaltinio</t>
  </si>
  <si>
    <t>5SB</t>
  </si>
  <si>
    <t>Valstybės funkcijos</t>
  </si>
  <si>
    <t>08.02.01.08.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</si>
  <si>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</si>
  <si>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</si>
  <si>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</si>
  <si>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</si>
  <si>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</si>
  <si>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</si>
  <si>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</si>
  <si>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</si>
  <si>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</si>
  <si>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</si>
  <si>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</si>
  <si>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</si>
  <si>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</si>
  <si>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</si>
  <si>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</si>
  <si>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</t>
  </si>
  <si>
    <t xml:space="preserve">Darbo užmokestis pinigais </t>
  </si>
  <si>
    <t>Pajamos natūra</t>
  </si>
  <si>
    <t xml:space="preserve">Socialinio draudimo įmokos </t>
  </si>
  <si>
    <t>Prekių ir paslaugų naudojimas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</si>
  <si>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</si>
  <si>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</si>
  <si>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</si>
  <si>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</si>
  <si>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Apranga ir patalynė </t>
  </si>
  <si>
    <t xml:space="preserve">Spaudiniai </t>
  </si>
  <si>
    <t>Ginklai ir karinė įranga</t>
  </si>
  <si>
    <t>Kitos prekės</t>
  </si>
  <si>
    <t>Komandiruotės (transporto, apgyvendinimo, ryšio ir kitos komandiruotės išlaidos)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</si>
  <si>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</si>
  <si>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</si>
  <si>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</si>
  <si>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</si>
  <si>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 xml:space="preserve">Apmokėjimas samdomiems ekspertams, konsultantams ir komisinių išlaidos </t>
  </si>
  <si>
    <t xml:space="preserve"> Turto vertinimo paslaugų apmokėjimas   </t>
  </si>
  <si>
    <t>Veiklos nuoma</t>
  </si>
  <si>
    <t>Komunalinės paslaugos</t>
  </si>
  <si>
    <t>Kitos paslaugos</t>
  </si>
  <si>
    <t>Turto išlaidos</t>
  </si>
  <si>
    <t xml:space="preserve">Palūkanos </t>
  </si>
  <si>
    <t>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</si>
  <si>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</si>
  <si>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</si>
  <si>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</si>
  <si>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Rezidentams, kitiems nei valdžios sektorius (tik už tiesioginę skolą) </t>
  </si>
  <si>
    <t xml:space="preserve">Kitiems valdymo lygiams </t>
  </si>
  <si>
    <t>Valstybės biudžetui</t>
  </si>
  <si>
    <t>Savivaldybių biudžetams</t>
  </si>
  <si>
    <t>Nebiudžetiniams fondams</t>
  </si>
  <si>
    <t xml:space="preserve">Nuoma </t>
  </si>
  <si>
    <t xml:space="preserve">Nuoma už žemę, žemės gelmių išteklius ir kitą atsirandantį gamtoje turtą 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</si>
  <si>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</si>
  <si>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</si>
  <si>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</si>
  <si>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</si>
  <si>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</si>
  <si>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</si>
  <si>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</si>
  <si>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Einamiesiems tikslams</t>
  </si>
  <si>
    <t>Kapitalui formuoti</t>
  </si>
  <si>
    <t xml:space="preserve">Dotacijos tarptautinėms organizacijoms </t>
  </si>
  <si>
    <t>Dotacijos kitiems valdymo lygiams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</si>
  <si>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</si>
  <si>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</si>
  <si>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</si>
  <si>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</si>
  <si>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PVM nuosavi ištekliai </t>
  </si>
  <si>
    <t xml:space="preserve">Bendrųjų nacionalinių pajamų nuosavi ištekliai </t>
  </si>
  <si>
    <t>Biudžeto disbalansų korekcija Jungtinės Karalystės naudai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</si>
  <si>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</si>
  <si>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</si>
  <si>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</si>
  <si>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</si>
  <si>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</si>
  <si>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(socialinės paramos pašalpos) 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</si>
  <si>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</si>
  <si>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</si>
  <si>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</si>
  <si>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</si>
  <si>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</si>
  <si>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>Kitos išlaidos</t>
  </si>
  <si>
    <t xml:space="preserve">Stipendijoms </t>
  </si>
  <si>
    <t xml:space="preserve">Kitiems einamiesiems tikslams </t>
  </si>
  <si>
    <t>Pervedamos lėšos (kapitalui formuoti)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</si>
  <si>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</si>
  <si>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</si>
  <si>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 xml:space="preserve">Einamiesiems tikslams savivaldybėms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</si>
  <si>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</si>
  <si>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</si>
  <si>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</si>
  <si>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Investicijos, skirtos savivaldybėms </t>
  </si>
  <si>
    <t xml:space="preserve">Investicijos kitiems valdžios sektoriaus subjektams 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</si>
  <si>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</si>
  <si>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</si>
  <si>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</si>
  <si>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</si>
  <si>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</si>
  <si>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 xml:space="preserve">Pastatai ir statiniai </t>
  </si>
  <si>
    <t>Gyvenamieji namai</t>
  </si>
  <si>
    <t>Negyvenamieji pastatai</t>
  </si>
  <si>
    <t>Kiti pastatai ir statiniai</t>
  </si>
  <si>
    <t xml:space="preserve">Mašinos ir įrenginiai </t>
  </si>
  <si>
    <t>Transporto priemonės</t>
  </si>
  <si>
    <t>Kitos mašinos ir įrenginiai</t>
  </si>
  <si>
    <t xml:space="preserve">Vertybės </t>
  </si>
  <si>
    <t>Muziejinės vertybės</t>
  </si>
  <si>
    <t xml:space="preserve">Antikvariniai ir kiti meno kūriniai </t>
  </si>
  <si>
    <t>Kitos vertybės</t>
  </si>
  <si>
    <t>Kitas ilgalaikis materialusis turtas</t>
  </si>
  <si>
    <t xml:space="preserve">Nematerialiojo turto kūrimas ir įsigijimas </t>
  </si>
  <si>
    <t>Nematerialusis turtas</t>
  </si>
  <si>
    <t>Naudingųjų iškasenų žvalgymo darbai</t>
  </si>
  <si>
    <t>Kompiuterinė programinė įranga, kompiuterinės programinės įrangos licencijos</t>
  </si>
  <si>
    <t xml:space="preserve">Patentai </t>
  </si>
  <si>
    <t>Literatūros ir meno kūriniai</t>
  </si>
  <si>
    <t xml:space="preserve">Kitas nematerialusis turtas </t>
  </si>
  <si>
    <t>Atsargų kūrimas ir įsigijimas</t>
  </si>
  <si>
    <t>Strateginės ir neliečiamosios atsargos</t>
  </si>
  <si>
    <t>Kitos atsargos</t>
  </si>
  <si>
    <t xml:space="preserve">Žaliavos ir medžiagos </t>
  </si>
  <si>
    <t>Nebaigta gamyba</t>
  </si>
  <si>
    <t>Pagaminta produkcija</t>
  </si>
  <si>
    <t>Pirktos prekės, skirtos parduoti</t>
  </si>
  <si>
    <t xml:space="preserve">Ilgalaikio turto įsigijimas finansinės nuomos (lizingo) būdu </t>
  </si>
  <si>
    <t xml:space="preserve">Ilgalaikio turto įsigijimas  finansinės nuomos (lizingo) būdu </t>
  </si>
  <si>
    <t>Biologinis turtas ir mineraliniai ištekliai</t>
  </si>
  <si>
    <t>Žemės gelmių ištekliai</t>
  </si>
  <si>
    <t>Gyvuliai ir kiti gyvūnai</t>
  </si>
  <si>
    <t>Vaismedžiai ir kiti daugiamečiai sodiniai</t>
  </si>
  <si>
    <t xml:space="preserve">Finansinio turto įsigijimo išlaidos (perskolinimas) </t>
  </si>
  <si>
    <t xml:space="preserve">Vidaus </t>
  </si>
  <si>
    <t xml:space="preserve">Grynieji pinigai ir indėliai banke (nacionaline valiuta) </t>
  </si>
  <si>
    <t>Grynieji pinigai</t>
  </si>
  <si>
    <t>Pervedamieji indėliai (pinigai bankuose)</t>
  </si>
  <si>
    <t>Kiti ilgalaikiai indėliai (pinigai bankuose)</t>
  </si>
  <si>
    <t>Kiti trumpalaikiai indėliai (pinigai bankuose)</t>
  </si>
  <si>
    <t xml:space="preserve">Vertybiniai popieriai (įsigyti), išskyrus akcijas </t>
  </si>
  <si>
    <t xml:space="preserve">Trumpalaikiai </t>
  </si>
  <si>
    <t xml:space="preserve">Ilgalaikiai </t>
  </si>
  <si>
    <t xml:space="preserve">Išvestinės finansinės priemonės </t>
  </si>
  <si>
    <t xml:space="preserve">Trumpalaikės </t>
  </si>
  <si>
    <t xml:space="preserve">Ilgalaikės </t>
  </si>
  <si>
    <t>Paskolos (suteiktos)</t>
  </si>
  <si>
    <t>Akcijos (įsigytos) ir kitas nuosavas kapitalas</t>
  </si>
  <si>
    <t xml:space="preserve">Draudimo techniniai atidėjiniai </t>
  </si>
  <si>
    <t xml:space="preserve">Kitos mokėtinos sumos </t>
  </si>
  <si>
    <t xml:space="preserve">Užsienio </t>
  </si>
  <si>
    <t>Grynieji pinigai ir indėliai banke (užsienio valiuta)</t>
  </si>
  <si>
    <t xml:space="preserve">Grynieji pinigai ir indėliai banke (užsienio valiuta) </t>
  </si>
  <si>
    <t xml:space="preserve">Išlaidos dėl finansinių įsipareigojimų vykdymo (paskolų grąžinimas) </t>
  </si>
  <si>
    <t>Kiti indėliai (pinigai bankuose)</t>
  </si>
  <si>
    <t xml:space="preserve">Vertybiniai popieriai (išpirkti), išskyrus akcijas </t>
  </si>
  <si>
    <t>Paskolos (grąžintinos)</t>
  </si>
  <si>
    <t>Akcijos (parduotos) ir kitas nuosavas kapitalas</t>
  </si>
  <si>
    <t xml:space="preserve">IŠ VISO </t>
  </si>
  <si>
    <t>Direktorė</t>
  </si>
  <si>
    <t>Gerda Gudinaitė</t>
  </si>
  <si>
    <t>(įstaigos vadovo ar jo įgalioto asmens pareigų  pavadinimas)</t>
  </si>
  <si>
    <t>(parašas)</t>
  </si>
  <si>
    <t>(vardas ir pavardė)</t>
  </si>
  <si>
    <t>Vyr.buhalterė</t>
  </si>
  <si>
    <t xml:space="preserve">  (vyriausiasis buhalteris (buhalteris)</t>
  </si>
  <si>
    <t>Nr. 13</t>
  </si>
  <si>
    <t>Kultūros ir sporto programa</t>
  </si>
  <si>
    <t>O2</t>
  </si>
  <si>
    <t xml:space="preserve">           Genovaitė Šemiotienė</t>
  </si>
  <si>
    <t>Nr. 15</t>
  </si>
  <si>
    <t>Renginių organizavimas Joniškio kultūros centre</t>
  </si>
  <si>
    <t>08.06.01.01.</t>
  </si>
  <si>
    <t xml:space="preserve">          Genovaitė Šemiotienė</t>
  </si>
  <si>
    <t>Nr. 16</t>
  </si>
  <si>
    <t>Meninė raiška</t>
  </si>
  <si>
    <t xml:space="preserve">            Genovaitė Šemiotienė</t>
  </si>
  <si>
    <t>Nr. 18</t>
  </si>
  <si>
    <t>Specialiųjų programų įgyvendinimas</t>
  </si>
  <si>
    <t>5BIPAP</t>
  </si>
  <si>
    <t xml:space="preserve">         Genovaitė Šemiotienė</t>
  </si>
  <si>
    <t>Nr. 17</t>
  </si>
  <si>
    <t>5BIPAPL</t>
  </si>
  <si>
    <t>Genovaitė Šemiotienė</t>
  </si>
  <si>
    <t>Forma Nr. 1 patvirtinta</t>
  </si>
  <si>
    <t>2018 m. gruodžio 31 d. įsakymo Nr. 1K-464 redakcija)</t>
  </si>
  <si>
    <t>Joniškio kultūros centras</t>
  </si>
  <si>
    <t xml:space="preserve">     (įstaigos pavadinimas, kodas Juridinių asmenų registre, adresas)</t>
  </si>
  <si>
    <t xml:space="preserve">BIUDŽETINIŲ ĮSTAIGŲ PAJAMŲ ĮMOKŲ Į BIUDŽETĄ, BIUDŽETO PAJAMŲ IŠ MOKESČIŲ DALIES </t>
  </si>
  <si>
    <t>IR KITŲ LĖŠŲ, SKIRIAMŲ PROGRAMOMS FINANSUOTI,</t>
  </si>
  <si>
    <t>2021 M. RUGSĖJO 30 D.</t>
  </si>
  <si>
    <t>Nr. 3</t>
  </si>
  <si>
    <t xml:space="preserve">    Kodas</t>
  </si>
  <si>
    <t>Ministerijos / Savivaldybės</t>
  </si>
  <si>
    <t>Kultūros  ir sporto</t>
  </si>
  <si>
    <t>programa</t>
  </si>
  <si>
    <t xml:space="preserve">Programos </t>
  </si>
  <si>
    <t xml:space="preserve">   (programos pavadinimas) </t>
  </si>
  <si>
    <t>(eurai, ct)</t>
  </si>
  <si>
    <t>Pavadinimas</t>
  </si>
  <si>
    <t>Perkeltas įmokų likutis  ataskaitinių metų pradžioje            (iždo sąskaita)</t>
  </si>
  <si>
    <t>Įstatymu  patvirtintos įmokos metams*</t>
  </si>
  <si>
    <r>
      <t>Faktinės įmokos į biudžetą</t>
    </r>
    <r>
      <rPr>
        <b/>
        <sz val="10"/>
        <color theme="1"/>
        <rFont val="Times New Roman"/>
        <family val="1"/>
        <charset val="186"/>
      </rPr>
      <t xml:space="preserve">per ataskaitinį laikotarpį </t>
    </r>
  </si>
  <si>
    <t>Gauti biudžeto asignavimai per ataskaitinį laikotarpį</t>
  </si>
  <si>
    <t>Panaudoti asignavimai per ataskaitinį laikotarpį</t>
  </si>
  <si>
    <t xml:space="preserve">Negautas asignavimų likutis iš iždo  (2+4-5)                      </t>
  </si>
  <si>
    <t>Nepanaudotas asignavimų likutis sąskaitoje, kasoje, mokėjimo kortelėse</t>
  </si>
  <si>
    <t xml:space="preserve">Bendras nepanaudotas asignavimų likutis ataskaitinio laikotarpio pabaigoje  (7+8)        </t>
  </si>
  <si>
    <t>1. Biudžetinių įstaigų pajamų įmokos, iš viso, iš jų pagal:</t>
  </si>
  <si>
    <t>1.1. Finansavimo šaltinis 1.4.1.1.1</t>
  </si>
  <si>
    <t xml:space="preserve">2. Valstybės biudžeto pajamų iš mokesčių dalis ir kitos lėšos, kurių panaudojimo apimtis ir tikslinė paskirtis nurodyta įstatyme ar Vyriausybės nutarime (finansavimo šaltinis 1.6), iš viso, iš jų pagal: </t>
  </si>
  <si>
    <t>Finansavimo šaltinius nuo 1.6.1.1.1 iki 1.6.1.1.9</t>
  </si>
  <si>
    <t xml:space="preserve">2.1. Finansavimo šaltinis 1.6.1.1.1 </t>
  </si>
  <si>
    <t xml:space="preserve">2.2. Finansavimo šaltinis 1.6.1.1.2 </t>
  </si>
  <si>
    <t>2.3. Finansavimo šaltinis 1.6......</t>
  </si>
  <si>
    <t>* Valstybės biudžeto ir savivaldybių biudžetų finansinių rodiklių patvirtinimo įstatymas.</t>
  </si>
  <si>
    <t xml:space="preserve">   (įstaigos vadovo ar jo įgalioto asmens pareigų  pavadinimas)</t>
  </si>
  <si>
    <t>Vyr. buhalterė</t>
  </si>
  <si>
    <t xml:space="preserve">   (vyriausiasis buhalteris (buhalteris) /centralizuotos apskaitos įstaigos vadovas arba jo įgaliotas asmuo</t>
  </si>
  <si>
    <t>Valdžios sektoriaus subjektų apskaitos duomenų teikimo Finansų ministerijai ir skelbimo taisyklių 9 priedas</t>
  </si>
  <si>
    <t xml:space="preserve">                                 Joniškio kultūros centras 190574241 Žemaičių g. 14, Joniškis</t>
  </si>
  <si>
    <t>SAVIVALDYBIŲ /  ASIGNAVIMŲ VALDYTOJŲ</t>
  </si>
  <si>
    <t>MOKĖTINŲ SUMŲ</t>
  </si>
  <si>
    <t>ketvirtinė</t>
  </si>
  <si>
    <t>2021-10-15 Nr. 3</t>
  </si>
  <si>
    <t xml:space="preserve">                                                                    (data)</t>
  </si>
  <si>
    <t>(tūkst. eurų)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</si>
  <si>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</si>
  <si>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</si>
  <si>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</si>
  <si>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</si>
  <si>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</si>
  <si>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</si>
  <si>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likutis*</t>
  </si>
  <si>
    <t>2.</t>
  </si>
  <si>
    <t xml:space="preserve">IŠLAIDOS </t>
  </si>
  <si>
    <t>2.1.</t>
  </si>
  <si>
    <t>2.1.1.</t>
  </si>
  <si>
    <t>2.1.1.1.1.1.</t>
  </si>
  <si>
    <t>Darbo užmokestis pinigais</t>
  </si>
  <si>
    <t>.</t>
  </si>
  <si>
    <t>iš jų: gyventojų pajamų mokestis</t>
  </si>
  <si>
    <t>2.1.1.1.2.1.</t>
  </si>
  <si>
    <t>2.1.2.</t>
  </si>
  <si>
    <t>2.2.</t>
  </si>
  <si>
    <t xml:space="preserve">Prekių ir paslaugų  įsigijimo išlaidos </t>
  </si>
  <si>
    <t>2.2.1.</t>
  </si>
  <si>
    <t>2.3.</t>
  </si>
  <si>
    <t>Palūkanos</t>
  </si>
  <si>
    <t>2.3.1.</t>
  </si>
  <si>
    <t>2.3.2.</t>
  </si>
  <si>
    <t>Žemės nuoma</t>
  </si>
  <si>
    <t>2.4.</t>
  </si>
  <si>
    <t>2.4.1.</t>
  </si>
  <si>
    <t xml:space="preserve">Subsidijos  iš  biudžeto lėšų </t>
  </si>
  <si>
    <t>2.4.1.1.1.1.</t>
  </si>
  <si>
    <t>2.4.1.1.1.2.</t>
  </si>
  <si>
    <t>2.4.1.1.1.3.</t>
  </si>
  <si>
    <t>2.5.</t>
  </si>
  <si>
    <t>2.5.1.</t>
  </si>
  <si>
    <t>2.5.1.1.1.1.</t>
  </si>
  <si>
    <t>Dotacijos užsienio valstybėms einamiesiems tikslams</t>
  </si>
  <si>
    <t>2.5.1.1.1.2.</t>
  </si>
  <si>
    <t>Dotacijos užsienio valstybėms turtui įsigyti</t>
  </si>
  <si>
    <t>2.5.2.</t>
  </si>
  <si>
    <t>2.5.2.1.1.1.</t>
  </si>
  <si>
    <t>Dotacijos tarptautinėms organizacijoms einamiesiems tikslams</t>
  </si>
  <si>
    <t>2.5.2.1.1.2.</t>
  </si>
  <si>
    <t>Dotacijos tarptautinėms organizacijoms turtui įsigyti</t>
  </si>
  <si>
    <t>2.5.3.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</si>
  <si>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</si>
  <si>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2.5.3.1.1.1.</t>
  </si>
  <si>
    <t>Dotacijos kitiems valdžios sektoriaus subjektams einamiesiems tikslams</t>
  </si>
  <si>
    <t>2.5.3.1.1.2.</t>
  </si>
  <si>
    <t>Dotacijos savivaldybėms einamiesiems tikslams</t>
  </si>
  <si>
    <t>2.5.3.2.1.1.</t>
  </si>
  <si>
    <t>Dotacijos kitiems valdžios sektoriaus subjektams turtui įsigyti</t>
  </si>
  <si>
    <t>2.5.3.2.1.2.</t>
  </si>
  <si>
    <t>Dotacijos savivaldybėms turtui įsigyti</t>
  </si>
  <si>
    <t>2.6.</t>
  </si>
  <si>
    <t>2.6.1.</t>
  </si>
  <si>
    <t>Tradiciniai nuosavi ištekliai</t>
  </si>
  <si>
    <t>2.6.2.</t>
  </si>
  <si>
    <t>Pridėtinės vertės mokesčio nuosavi ištekliai</t>
  </si>
  <si>
    <t>2.6.3.</t>
  </si>
  <si>
    <t>Bendrųjų nacionalinių pajamų nuosavi ištekliai</t>
  </si>
  <si>
    <t>2.6.4.</t>
  </si>
  <si>
    <t>2.6.5.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</si>
  <si>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</si>
  <si>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2.7.</t>
  </si>
  <si>
    <t>2.7.1.</t>
  </si>
  <si>
    <t xml:space="preserve">Socialinio draudimo išmokos (pašalpos) </t>
  </si>
  <si>
    <t>2.7.1.1.1.1.</t>
  </si>
  <si>
    <t>2.7.1.1.1.2.</t>
  </si>
  <si>
    <t>2.7.2.</t>
  </si>
  <si>
    <t>Socialinė parama (soc. paramos pašalpos) ir rentos</t>
  </si>
  <si>
    <t>2.7.2.1.1.1.</t>
  </si>
  <si>
    <t>Socialinė parama pinigais</t>
  </si>
  <si>
    <t>2.7.2.1.1.2.</t>
  </si>
  <si>
    <t>Socialinė parama natūra</t>
  </si>
  <si>
    <t>2.7.2.2.1.1.</t>
  </si>
  <si>
    <t>Rentos</t>
  </si>
  <si>
    <t>2.7.3.</t>
  </si>
  <si>
    <t>2.8.</t>
  </si>
  <si>
    <t xml:space="preserve">Kitos išlaidos </t>
  </si>
  <si>
    <t>2.8.1.1.</t>
  </si>
  <si>
    <t>Kitos išlaidos einamiesiems tikslams</t>
  </si>
  <si>
    <t>2.8.1.1.1.1.</t>
  </si>
  <si>
    <t>Stipendijos</t>
  </si>
  <si>
    <t>2.8.1.1.1.2.</t>
  </si>
  <si>
    <t>Kitos išlaidos kitiems einamiesiems tikslams</t>
  </si>
  <si>
    <t>2.8.1.1.1.3.</t>
  </si>
  <si>
    <t>Valiutos kurso įtaka</t>
  </si>
  <si>
    <t>2.8.1.2.</t>
  </si>
  <si>
    <t>Kitos išlaidos turtui įsigyti</t>
  </si>
  <si>
    <t>2.9.</t>
  </si>
  <si>
    <t xml:space="preserve">Pervedamos Europos Sąjungos, kitos tarptautinės finansinės paramos ir bendrojo finansavimo lėšos </t>
  </si>
  <si>
    <t>3.</t>
  </si>
  <si>
    <t>MATERIALIOJO IR NEMATERIALIOJO TURTO ĮSIGIJIMO, FINANSINIO TURTO PADIDĖJIMO IR FINANSINIŲ ĮSIPAREIGOJIMŲ VYKDYMO IŠLAIDOS</t>
  </si>
  <si>
    <t>3.1.</t>
  </si>
  <si>
    <t>3.1.1.</t>
  </si>
  <si>
    <t>Ilgalaikio materialiojo  turto  kūrimo ir įsigijimo išlaidos</t>
  </si>
  <si>
    <t>3.1.2.</t>
  </si>
  <si>
    <t>Nematerialiojo turto kūrimo ir įsigijimo išlaidos</t>
  </si>
  <si>
    <t>3.1.3.</t>
  </si>
  <si>
    <t>Atsargų kūrimo ir įsigijimo išlaidos</t>
  </si>
  <si>
    <t>3.1.4.</t>
  </si>
  <si>
    <t>Ilgalaikio turto finansinės nuomos (lizingo) išlaidos</t>
  </si>
  <si>
    <t>3.1.5.</t>
  </si>
  <si>
    <t>Biologinio turto ir žemės gelmių išteklių įsigijimo išlaidos</t>
  </si>
  <si>
    <t>3.2.</t>
  </si>
  <si>
    <t>Finansinio turto padidėjimo išlaidos (finansinio turto įsigijimo/investavimo išlaidos)</t>
  </si>
  <si>
    <t>3.3.</t>
  </si>
  <si>
    <t xml:space="preserve">Finansinių įsipareigojimų vykdymo išlaidos (grąžintos skolos) </t>
  </si>
  <si>
    <t>IŠ VISO (2+3)</t>
  </si>
  <si>
    <t>*Ilgalaikių įsispareigojimų likutis - įsispareigojimai, kurių terminas ilgesnis negu 1 metai.</t>
  </si>
  <si>
    <t>(įstaigos vadovo ar jo įgaliotojo asmens pareigų pavadinimas)</t>
  </si>
  <si>
    <t>(vyriausiasis buhalteris (buhalteris)/centralizuotos apskaitos</t>
  </si>
  <si>
    <t xml:space="preserve"> įstaigos vadovo arba jo įgaliotojo asmens pareigų pavadinimas)</t>
  </si>
  <si>
    <t>Joniškio kultūros centro veiklos užtikrinimas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</si>
</sst>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;\-###0.0"/>
    <numFmt numFmtId="165" formatCode="yyyy\ &quot;m.&quot;\ mmmm\ d\ &quot;d.&quot;"/>
    <numFmt numFmtId="166" formatCode="0.0"/>
  </numFmts>
  <fonts count="58">
    <font>
      <sz val="10"/>
      <name val="Arial"/>
      <charset val="1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charset val="1"/>
    </font>
    <font>
      <sz val="8"/>
      <name val="Times New Roman"/>
      <charset val="1"/>
    </font>
    <font>
      <sz val="9"/>
      <name val="Times New Roman"/>
      <charset val="1"/>
    </font>
    <font>
      <sz val="10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u/>
      <sz val="10"/>
      <name val="Times New Roman"/>
      <charset val="1"/>
    </font>
    <font>
      <i/>
      <sz val="8"/>
      <name val="Times New Roman"/>
      <charset val="1"/>
    </font>
    <font>
      <b/>
      <sz val="11"/>
      <name val="Times New Roman"/>
      <charset val="1"/>
    </font>
    <font>
      <sz val="12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Arial"/>
      <charset val="1"/>
    </font>
    <font>
      <b/>
      <sz val="10"/>
      <name val="Times New Roman"/>
      <charset val="1"/>
    </font>
    <font>
      <i/>
      <sz val="10"/>
      <name val="Times New Roman"/>
      <charset val="1"/>
    </font>
    <font>
      <sz val="11"/>
      <name val="Times New Roman"/>
      <charset val="1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LT"/>
      <charset val="186"/>
    </font>
    <font>
      <sz val="11"/>
      <name val="Times New Roman Baltic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8"/>
      <name val="Times New Roman Baltic"/>
      <charset val="186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Arial"/>
      <family val="2"/>
    </font>
    <font>
      <strike/>
      <sz val="9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family val="1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protection locked="0"/>
    </xf>
    <xf numFmtId="0" fontId="1" fillId="0" borderId="0"/>
    <xf numFmtId="0" fontId="40" fillId="0" borderId="0"/>
    <xf numFmtId="0" fontId="40" fillId="0" borderId="0"/>
    <xf numFmtId="0" fontId="51" fillId="0" borderId="0"/>
  </cellStyleXfs>
  <cellXfs count="542">
    <xf numFmtId="0" fontId="2" fillId="0" borderId="0" xfId="0" applyFont="1" applyAlignment="1">
      <alignment vertical="top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Protection="1"/>
    <xf numFmtId="164" fontId="5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left"/>
    </xf>
    <xf numFmtId="3" fontId="3" fillId="0" borderId="4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right"/>
    </xf>
    <xf numFmtId="3" fontId="3" fillId="0" borderId="4" xfId="0" applyNumberFormat="1" applyFont="1" applyBorder="1" applyAlignment="1" applyProtection="1">
      <alignment horizontal="center"/>
    </xf>
    <xf numFmtId="0" fontId="3" fillId="0" borderId="1" xfId="0" applyFont="1" applyBorder="1" applyProtection="1"/>
    <xf numFmtId="0" fontId="4" fillId="0" borderId="0" xfId="0" applyFont="1" applyBorder="1" applyAlignment="1" applyProtection="1">
      <alignment horizontal="right"/>
    </xf>
    <xf numFmtId="3" fontId="3" fillId="0" borderId="5" xfId="0" applyNumberFormat="1" applyFont="1" applyBorder="1" applyProtection="1"/>
    <xf numFmtId="0" fontId="4" fillId="0" borderId="6" xfId="0" applyFont="1" applyBorder="1" applyAlignment="1" applyProtection="1">
      <alignment horizontal="right"/>
    </xf>
    <xf numFmtId="0" fontId="3" fillId="0" borderId="7" xfId="0" applyFont="1" applyBorder="1" applyProtection="1"/>
    <xf numFmtId="0" fontId="3" fillId="0" borderId="4" xfId="0" applyFont="1" applyBorder="1" applyProtection="1"/>
    <xf numFmtId="0" fontId="4" fillId="0" borderId="8" xfId="0" applyFont="1" applyBorder="1" applyAlignment="1" applyProtection="1">
      <alignment horizontal="right"/>
    </xf>
    <xf numFmtId="3" fontId="3" fillId="0" borderId="9" xfId="0" applyNumberFormat="1" applyFont="1" applyBorder="1" applyAlignment="1">
      <alignment horizontal="right"/>
      <protection locked="0"/>
    </xf>
    <xf numFmtId="3" fontId="3" fillId="0" borderId="10" xfId="0" applyNumberFormat="1" applyFont="1" applyBorder="1" applyProtection="1"/>
    <xf numFmtId="0" fontId="11" fillId="0" borderId="1" xfId="0" applyFont="1" applyBorder="1" applyProtection="1"/>
    <xf numFmtId="0" fontId="11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49" fontId="12" fillId="0" borderId="4" xfId="0" applyNumberFormat="1" applyFont="1" applyBorder="1" applyAlignment="1" applyProtection="1">
      <alignment horizontal="center" vertical="center" wrapText="1"/>
    </xf>
    <xf numFmtId="49" fontId="12" fillId="0" borderId="1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4" fillId="0" borderId="14" xfId="0" applyNumberFormat="1" applyFont="1" applyBorder="1" applyAlignment="1" applyProtection="1">
      <alignment horizontal="center" vertical="center" wrapText="1"/>
    </xf>
    <xf numFmtId="0" fontId="15" fillId="0" borderId="0" xfId="0" applyFont="1" applyProtection="1"/>
    <xf numFmtId="0" fontId="15" fillId="0" borderId="4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vertical="top" wrapText="1"/>
    </xf>
    <xf numFmtId="0" fontId="15" fillId="0" borderId="15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center" wrapText="1"/>
    </xf>
    <xf numFmtId="4" fontId="3" fillId="2" borderId="10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Border="1" applyProtection="1"/>
    <xf numFmtId="0" fontId="15" fillId="0" borderId="14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horizontal="center" vertical="top" wrapText="1"/>
    </xf>
    <xf numFmtId="4" fontId="3" fillId="2" borderId="16" xfId="0" applyNumberFormat="1" applyFont="1" applyFill="1" applyBorder="1" applyAlignment="1" applyProtection="1">
      <alignment horizontal="right" vertical="center" wrapText="1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 wrapText="1"/>
    </xf>
    <xf numFmtId="0" fontId="3" fillId="0" borderId="15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vertical="top" wrapText="1"/>
    </xf>
    <xf numFmtId="4" fontId="3" fillId="0" borderId="14" xfId="0" applyNumberFormat="1" applyFont="1" applyBorder="1" applyAlignment="1" applyProtection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" fontId="3" fillId="0" borderId="10" xfId="0" applyNumberFormat="1" applyFont="1" applyBorder="1" applyAlignment="1" applyProtection="1">
      <alignment horizontal="right" vertical="center" wrapText="1"/>
    </xf>
    <xf numFmtId="0" fontId="15" fillId="0" borderId="13" xfId="0" applyFont="1" applyBorder="1" applyAlignment="1" applyProtection="1">
      <alignment vertical="top" wrapText="1"/>
    </xf>
    <xf numFmtId="0" fontId="15" fillId="0" borderId="9" xfId="0" applyFont="1" applyBorder="1" applyAlignment="1" applyProtection="1">
      <alignment vertical="top" wrapText="1"/>
    </xf>
    <xf numFmtId="4" fontId="3" fillId="2" borderId="14" xfId="0" applyNumberFormat="1" applyFont="1" applyFill="1" applyBorder="1" applyAlignment="1" applyProtection="1">
      <alignment horizontal="right" vertical="center" wrapText="1"/>
    </xf>
    <xf numFmtId="4" fontId="3" fillId="2" borderId="9" xfId="0" applyNumberFormat="1" applyFont="1" applyFill="1" applyBorder="1" applyAlignment="1" applyProtection="1">
      <alignment horizontal="right" vertical="center" wrapText="1"/>
    </xf>
    <xf numFmtId="0" fontId="3" fillId="0" borderId="11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center" wrapText="1"/>
    </xf>
    <xf numFmtId="4" fontId="3" fillId="2" borderId="12" xfId="0" applyNumberFormat="1" applyFont="1" applyFill="1" applyBorder="1" applyAlignment="1" applyProtection="1">
      <alignment horizontal="right" vertical="center" wrapText="1"/>
    </xf>
    <xf numFmtId="4" fontId="3" fillId="2" borderId="17" xfId="0" applyNumberFormat="1" applyFont="1" applyFill="1" applyBorder="1" applyAlignment="1" applyProtection="1">
      <alignment horizontal="right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</xf>
    <xf numFmtId="3" fontId="3" fillId="0" borderId="10" xfId="0" applyNumberFormat="1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3" fontId="4" fillId="0" borderId="10" xfId="0" applyNumberFormat="1" applyFont="1" applyBorder="1" applyAlignment="1" applyProtection="1">
      <alignment horizontal="center" vertical="top" wrapText="1"/>
    </xf>
    <xf numFmtId="3" fontId="4" fillId="0" borderId="7" xfId="0" applyNumberFormat="1" applyFont="1" applyBorder="1" applyAlignment="1" applyProtection="1">
      <alignment horizontal="center" vertical="top" wrapText="1"/>
    </xf>
    <xf numFmtId="3" fontId="4" fillId="0" borderId="4" xfId="0" applyNumberFormat="1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center" wrapText="1"/>
    </xf>
    <xf numFmtId="4" fontId="3" fillId="0" borderId="12" xfId="0" applyNumberFormat="1" applyFont="1" applyBorder="1" applyAlignment="1" applyProtection="1">
      <alignment horizontal="right" vertical="center" wrapText="1"/>
    </xf>
    <xf numFmtId="0" fontId="15" fillId="0" borderId="13" xfId="0" applyFont="1" applyBorder="1" applyAlignment="1" applyProtection="1">
      <alignment vertical="center" wrapText="1"/>
    </xf>
    <xf numFmtId="0" fontId="15" fillId="0" borderId="9" xfId="0" applyFont="1" applyBorder="1" applyAlignment="1" applyProtection="1">
      <alignment vertical="center" wrapText="1"/>
    </xf>
    <xf numFmtId="0" fontId="15" fillId="0" borderId="14" xfId="0" applyFont="1" applyBorder="1" applyAlignment="1" applyProtection="1">
      <alignment vertical="center" wrapText="1"/>
    </xf>
    <xf numFmtId="4" fontId="3" fillId="2" borderId="13" xfId="0" applyNumberFormat="1" applyFont="1" applyFill="1" applyBorder="1" applyAlignment="1" applyProtection="1">
      <alignment horizontal="right" vertical="center" wrapText="1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4" fontId="3" fillId="2" borderId="11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center" vertical="top" wrapText="1"/>
    </xf>
    <xf numFmtId="0" fontId="15" fillId="0" borderId="4" xfId="0" applyFont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horizontal="center" vertical="top" wrapText="1"/>
    </xf>
    <xf numFmtId="4" fontId="3" fillId="0" borderId="6" xfId="0" applyNumberFormat="1" applyFont="1" applyBorder="1" applyAlignment="1" applyProtection="1">
      <alignment horizontal="right" vertical="center" wrapText="1"/>
    </xf>
    <xf numFmtId="0" fontId="15" fillId="0" borderId="7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vertical="center" wrapText="1"/>
    </xf>
    <xf numFmtId="4" fontId="3" fillId="2" borderId="10" xfId="0" applyNumberFormat="1" applyFont="1" applyFill="1" applyBorder="1" applyAlignment="1" applyProtection="1">
      <alignment horizontal="right" vertical="center"/>
    </xf>
    <xf numFmtId="4" fontId="3" fillId="2" borderId="7" xfId="0" applyNumberFormat="1" applyFont="1" applyFill="1" applyBorder="1" applyAlignment="1" applyProtection="1">
      <alignment horizontal="right" vertical="center"/>
    </xf>
    <xf numFmtId="4" fontId="3" fillId="2" borderId="4" xfId="0" applyNumberFormat="1" applyFont="1" applyFill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4" fontId="3" fillId="0" borderId="9" xfId="0" applyNumberFormat="1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vertical="top" wrapText="1"/>
    </xf>
    <xf numFmtId="0" fontId="15" fillId="0" borderId="14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" fontId="3" fillId="0" borderId="16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 wrapText="1"/>
    </xf>
    <xf numFmtId="0" fontId="3" fillId="0" borderId="15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5" xfId="0" applyFont="1" applyBorder="1" applyAlignment="1" applyProtection="1">
      <alignment horizontal="center" vertical="top" wrapText="1"/>
    </xf>
    <xf numFmtId="0" fontId="3" fillId="0" borderId="0" xfId="0" applyFont="1" applyProtection="1"/>
    <xf numFmtId="0" fontId="4" fillId="0" borderId="8" xfId="0" applyFont="1" applyBorder="1" applyAlignment="1" applyProtection="1">
      <alignment horizontal="center" vertical="top" wrapText="1"/>
    </xf>
    <xf numFmtId="0" fontId="16" fillId="0" borderId="10" xfId="0" applyFont="1" applyBorder="1" applyAlignment="1" applyProtection="1">
      <alignment vertical="top" wrapText="1"/>
    </xf>
    <xf numFmtId="0" fontId="16" fillId="0" borderId="10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vertical="center" wrapText="1"/>
    </xf>
    <xf numFmtId="4" fontId="3" fillId="2" borderId="15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0" fontId="3" fillId="0" borderId="10" xfId="0" applyFont="1" applyBorder="1" applyProtection="1"/>
    <xf numFmtId="0" fontId="3" fillId="0" borderId="15" xfId="0" applyFont="1" applyBorder="1" applyProtection="1"/>
    <xf numFmtId="0" fontId="3" fillId="0" borderId="4" xfId="0" applyFont="1" applyBorder="1" applyAlignment="1" applyProtection="1">
      <alignment horizontal="center"/>
    </xf>
    <xf numFmtId="0" fontId="15" fillId="0" borderId="10" xfId="0" applyFont="1" applyBorder="1" applyProtection="1"/>
    <xf numFmtId="0" fontId="17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0" xfId="0" applyFont="1" applyBorder="1" applyProtection="1"/>
    <xf numFmtId="0" fontId="17" fillId="0" borderId="1" xfId="0" applyFont="1" applyBorder="1" applyProtection="1"/>
    <xf numFmtId="0" fontId="4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horizontal="center" vertical="top"/>
    </xf>
    <xf numFmtId="0" fontId="6" fillId="0" borderId="0" xfId="0" applyFont="1" applyProtection="1"/>
    <xf numFmtId="0" fontId="3" fillId="0" borderId="0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3" fontId="19" fillId="0" borderId="4" xfId="0" applyNumberFormat="1" applyFont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 vertical="top"/>
    </xf>
    <xf numFmtId="0" fontId="4" fillId="0" borderId="7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/>
    </xf>
    <xf numFmtId="0" fontId="4" fillId="0" borderId="8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21" fillId="0" borderId="0" xfId="0" applyFont="1" applyBorder="1" applyProtection="1"/>
    <xf numFmtId="0" fontId="21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Protection="1"/>
    <xf numFmtId="164" fontId="23" fillId="0" borderId="0" xfId="0" applyNumberFormat="1" applyFont="1" applyBorder="1" applyAlignment="1" applyProtection="1">
      <alignment horizontal="left" vertical="center" wrapText="1"/>
    </xf>
    <xf numFmtId="0" fontId="21" fillId="0" borderId="0" xfId="0" applyFont="1" applyProtection="1"/>
    <xf numFmtId="0" fontId="22" fillId="0" borderId="0" xfId="0" applyFont="1" applyBorder="1" applyAlignment="1" applyProtection="1">
      <alignment horizontal="left"/>
    </xf>
    <xf numFmtId="164" fontId="22" fillId="0" borderId="0" xfId="0" applyNumberFormat="1" applyFont="1" applyBorder="1" applyAlignment="1" applyProtection="1">
      <alignment horizontal="right" vertical="center"/>
    </xf>
    <xf numFmtId="0" fontId="22" fillId="0" borderId="0" xfId="0" applyFont="1" applyBorder="1" applyProtection="1"/>
    <xf numFmtId="0" fontId="21" fillId="0" borderId="0" xfId="0" applyFont="1" applyBorder="1" applyAlignment="1" applyProtection="1">
      <alignment wrapText="1"/>
    </xf>
    <xf numFmtId="164" fontId="22" fillId="0" borderId="0" xfId="0" applyNumberFormat="1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center" vertical="top"/>
    </xf>
    <xf numFmtId="0" fontId="25" fillId="0" borderId="0" xfId="0" applyFont="1" applyBorder="1" applyProtection="1"/>
    <xf numFmtId="0" fontId="25" fillId="0" borderId="0" xfId="0" applyFont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164" fontId="28" fillId="0" borderId="0" xfId="0" applyNumberFormat="1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 wrapText="1"/>
    </xf>
    <xf numFmtId="164" fontId="22" fillId="0" borderId="0" xfId="0" applyNumberFormat="1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wrapText="1"/>
    </xf>
    <xf numFmtId="0" fontId="22" fillId="0" borderId="0" xfId="0" applyFont="1" applyBorder="1" applyAlignment="1" applyProtection="1">
      <alignment horizontal="center" wrapText="1"/>
    </xf>
    <xf numFmtId="164" fontId="22" fillId="0" borderId="0" xfId="0" applyNumberFormat="1" applyFont="1" applyBorder="1" applyAlignment="1" applyProtection="1">
      <alignment horizontal="left"/>
    </xf>
    <xf numFmtId="3" fontId="21" fillId="0" borderId="4" xfId="0" applyNumberFormat="1" applyFont="1" applyBorder="1" applyProtection="1"/>
    <xf numFmtId="0" fontId="22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164" fontId="22" fillId="0" borderId="0" xfId="0" applyNumberFormat="1" applyFont="1" applyBorder="1" applyAlignment="1" applyProtection="1">
      <alignment horizontal="right"/>
    </xf>
    <xf numFmtId="3" fontId="21" fillId="0" borderId="4" xfId="0" applyNumberFormat="1" applyFont="1" applyBorder="1" applyAlignment="1" applyProtection="1">
      <alignment horizontal="center"/>
    </xf>
    <xf numFmtId="0" fontId="21" fillId="0" borderId="1" xfId="0" applyFont="1" applyBorder="1" applyProtection="1"/>
    <xf numFmtId="0" fontId="22" fillId="0" borderId="0" xfId="0" applyFont="1" applyBorder="1" applyAlignment="1" applyProtection="1">
      <alignment horizontal="right"/>
    </xf>
    <xf numFmtId="3" fontId="21" fillId="0" borderId="5" xfId="0" applyNumberFormat="1" applyFont="1" applyBorder="1" applyProtection="1"/>
    <xf numFmtId="0" fontId="22" fillId="0" borderId="6" xfId="0" applyFont="1" applyBorder="1" applyAlignment="1" applyProtection="1">
      <alignment horizontal="right"/>
    </xf>
    <xf numFmtId="0" fontId="21" fillId="0" borderId="7" xfId="0" applyFont="1" applyBorder="1" applyProtection="1"/>
    <xf numFmtId="0" fontId="21" fillId="0" borderId="4" xfId="0" applyFont="1" applyBorder="1" applyProtection="1"/>
    <xf numFmtId="0" fontId="22" fillId="0" borderId="8" xfId="0" applyFont="1" applyBorder="1" applyAlignment="1" applyProtection="1">
      <alignment horizontal="right"/>
    </xf>
    <xf numFmtId="3" fontId="21" fillId="0" borderId="9" xfId="0" applyNumberFormat="1" applyFont="1" applyBorder="1" applyAlignment="1">
      <alignment horizontal="right"/>
      <protection locked="0"/>
    </xf>
    <xf numFmtId="3" fontId="21" fillId="0" borderId="10" xfId="0" applyNumberFormat="1" applyFont="1" applyBorder="1" applyProtection="1"/>
    <xf numFmtId="0" fontId="30" fillId="0" borderId="1" xfId="0" applyFont="1" applyBorder="1" applyProtection="1"/>
    <xf numFmtId="0" fontId="30" fillId="0" borderId="1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/>
    </xf>
    <xf numFmtId="164" fontId="22" fillId="0" borderId="1" xfId="0" applyNumberFormat="1" applyFont="1" applyBorder="1" applyAlignment="1" applyProtection="1">
      <alignment horizontal="right"/>
    </xf>
    <xf numFmtId="0" fontId="21" fillId="0" borderId="0" xfId="0" applyFont="1" applyBorder="1" applyAlignment="1" applyProtection="1">
      <alignment horizontal="center" vertical="center"/>
    </xf>
    <xf numFmtId="49" fontId="31" fillId="0" borderId="4" xfId="0" applyNumberFormat="1" applyFont="1" applyBorder="1" applyAlignment="1" applyProtection="1">
      <alignment horizontal="center" vertical="center" wrapText="1"/>
    </xf>
    <xf numFmtId="49" fontId="31" fillId="0" borderId="14" xfId="0" applyNumberFormat="1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 wrapText="1"/>
    </xf>
    <xf numFmtId="49" fontId="22" fillId="0" borderId="10" xfId="0" applyNumberFormat="1" applyFont="1" applyBorder="1" applyAlignment="1" applyProtection="1">
      <alignment horizontal="center" vertical="center" wrapText="1"/>
    </xf>
    <xf numFmtId="49" fontId="22" fillId="0" borderId="4" xfId="0" applyNumberFormat="1" applyFont="1" applyBorder="1" applyAlignment="1" applyProtection="1">
      <alignment horizontal="center" vertical="center" wrapText="1"/>
    </xf>
    <xf numFmtId="3" fontId="22" fillId="0" borderId="14" xfId="0" applyNumberFormat="1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vertical="top" wrapText="1"/>
    </xf>
    <xf numFmtId="0" fontId="34" fillId="0" borderId="10" xfId="0" applyFont="1" applyBorder="1" applyAlignment="1" applyProtection="1">
      <alignment vertical="top" wrapText="1"/>
    </xf>
    <xf numFmtId="0" fontId="34" fillId="0" borderId="15" xfId="0" applyFont="1" applyBorder="1" applyAlignment="1" applyProtection="1">
      <alignment vertical="top" wrapText="1"/>
    </xf>
    <xf numFmtId="0" fontId="34" fillId="0" borderId="10" xfId="0" applyFont="1" applyBorder="1" applyAlignment="1" applyProtection="1">
      <alignment horizontal="center" vertical="top" wrapText="1"/>
    </xf>
    <xf numFmtId="0" fontId="22" fillId="0" borderId="10" xfId="0" applyFont="1" applyBorder="1" applyAlignment="1" applyProtection="1">
      <alignment horizontal="center" vertical="center" wrapText="1"/>
    </xf>
    <xf numFmtId="4" fontId="21" fillId="2" borderId="10" xfId="0" applyNumberFormat="1" applyFont="1" applyFill="1" applyBorder="1" applyAlignment="1" applyProtection="1">
      <alignment horizontal="right" vertical="center" wrapText="1"/>
    </xf>
    <xf numFmtId="4" fontId="21" fillId="2" borderId="4" xfId="0" applyNumberFormat="1" applyFont="1" applyFill="1" applyBorder="1" applyAlignment="1" applyProtection="1">
      <alignment horizontal="right" vertical="center" wrapText="1"/>
    </xf>
    <xf numFmtId="0" fontId="34" fillId="0" borderId="0" xfId="0" applyFont="1" applyBorder="1" applyProtection="1"/>
    <xf numFmtId="0" fontId="34" fillId="0" borderId="0" xfId="0" applyFont="1" applyProtection="1"/>
    <xf numFmtId="0" fontId="34" fillId="0" borderId="14" xfId="0" applyFont="1" applyBorder="1" applyAlignment="1" applyProtection="1">
      <alignment vertical="top" wrapText="1"/>
    </xf>
    <xf numFmtId="0" fontId="21" fillId="0" borderId="14" xfId="0" applyFont="1" applyBorder="1" applyAlignment="1" applyProtection="1">
      <alignment vertical="top" wrapText="1"/>
    </xf>
    <xf numFmtId="0" fontId="21" fillId="0" borderId="1" xfId="0" applyFont="1" applyBorder="1" applyAlignment="1" applyProtection="1">
      <alignment vertical="top" wrapText="1"/>
    </xf>
    <xf numFmtId="0" fontId="21" fillId="0" borderId="9" xfId="0" applyFont="1" applyBorder="1" applyAlignment="1" applyProtection="1">
      <alignment vertical="top" wrapText="1"/>
    </xf>
    <xf numFmtId="0" fontId="21" fillId="0" borderId="14" xfId="0" applyFont="1" applyBorder="1" applyAlignment="1" applyProtection="1">
      <alignment horizontal="center" vertical="top" wrapText="1"/>
    </xf>
    <xf numFmtId="4" fontId="21" fillId="2" borderId="16" xfId="0" applyNumberFormat="1" applyFont="1" applyFill="1" applyBorder="1" applyAlignment="1" applyProtection="1">
      <alignment horizontal="right" vertical="center" wrapText="1"/>
    </xf>
    <xf numFmtId="4" fontId="21" fillId="2" borderId="6" xfId="0" applyNumberFormat="1" applyFont="1" applyFill="1" applyBorder="1" applyAlignment="1" applyProtection="1">
      <alignment horizontal="right" vertical="center" wrapText="1"/>
    </xf>
    <xf numFmtId="0" fontId="21" fillId="0" borderId="4" xfId="0" applyFont="1" applyBorder="1" applyAlignment="1" applyProtection="1">
      <alignment vertical="top" wrapText="1"/>
    </xf>
    <xf numFmtId="0" fontId="21" fillId="0" borderId="10" xfId="0" applyFont="1" applyBorder="1" applyAlignment="1" applyProtection="1">
      <alignment vertical="top" wrapText="1"/>
    </xf>
    <xf numFmtId="0" fontId="21" fillId="0" borderId="15" xfId="0" applyFont="1" applyBorder="1" applyAlignment="1" applyProtection="1">
      <alignment vertical="top" wrapText="1"/>
    </xf>
    <xf numFmtId="0" fontId="21" fillId="0" borderId="10" xfId="0" applyFont="1" applyBorder="1" applyAlignment="1" applyProtection="1">
      <alignment horizontal="center" vertical="top" wrapText="1"/>
    </xf>
    <xf numFmtId="0" fontId="21" fillId="0" borderId="7" xfId="0" applyFont="1" applyBorder="1" applyAlignment="1" applyProtection="1">
      <alignment vertical="top" wrapText="1"/>
    </xf>
    <xf numFmtId="4" fontId="21" fillId="0" borderId="14" xfId="0" applyNumberFormat="1" applyFont="1" applyBorder="1" applyAlignment="1" applyProtection="1">
      <alignment horizontal="right" vertical="center" wrapText="1"/>
    </xf>
    <xf numFmtId="4" fontId="21" fillId="0" borderId="4" xfId="0" applyNumberFormat="1" applyFont="1" applyBorder="1" applyAlignment="1" applyProtection="1">
      <alignment horizontal="right" vertical="center" wrapText="1"/>
    </xf>
    <xf numFmtId="4" fontId="21" fillId="0" borderId="10" xfId="0" applyNumberFormat="1" applyFont="1" applyBorder="1" applyAlignment="1" applyProtection="1">
      <alignment horizontal="right" vertical="center" wrapText="1"/>
    </xf>
    <xf numFmtId="0" fontId="34" fillId="0" borderId="13" xfId="0" applyFont="1" applyBorder="1" applyAlignment="1" applyProtection="1">
      <alignment vertical="top" wrapText="1"/>
    </xf>
    <xf numFmtId="0" fontId="34" fillId="0" borderId="9" xfId="0" applyFont="1" applyBorder="1" applyAlignment="1" applyProtection="1">
      <alignment vertical="top" wrapText="1"/>
    </xf>
    <xf numFmtId="4" fontId="21" fillId="2" borderId="14" xfId="0" applyNumberFormat="1" applyFont="1" applyFill="1" applyBorder="1" applyAlignment="1" applyProtection="1">
      <alignment horizontal="right" vertical="center" wrapText="1"/>
    </xf>
    <xf numFmtId="4" fontId="21" fillId="2" borderId="9" xfId="0" applyNumberFormat="1" applyFont="1" applyFill="1" applyBorder="1" applyAlignment="1" applyProtection="1">
      <alignment horizontal="right" vertical="center" wrapText="1"/>
    </xf>
    <xf numFmtId="0" fontId="21" fillId="0" borderId="11" xfId="0" applyFont="1" applyBorder="1" applyAlignment="1" applyProtection="1">
      <alignment vertical="top" wrapText="1"/>
    </xf>
    <xf numFmtId="0" fontId="21" fillId="0" borderId="16" xfId="0" applyFont="1" applyBorder="1" applyAlignment="1" applyProtection="1">
      <alignment vertical="top" wrapText="1"/>
    </xf>
    <xf numFmtId="0" fontId="21" fillId="0" borderId="6" xfId="0" applyFont="1" applyBorder="1" applyAlignment="1" applyProtection="1">
      <alignment vertical="top" wrapText="1"/>
    </xf>
    <xf numFmtId="0" fontId="21" fillId="0" borderId="0" xfId="0" applyFont="1" applyBorder="1" applyAlignment="1" applyProtection="1">
      <alignment vertical="top" wrapText="1"/>
    </xf>
    <xf numFmtId="0" fontId="21" fillId="0" borderId="6" xfId="0" applyFont="1" applyBorder="1" applyAlignment="1" applyProtection="1">
      <alignment horizontal="center" vertical="top" wrapText="1"/>
    </xf>
    <xf numFmtId="0" fontId="22" fillId="0" borderId="5" xfId="0" applyFont="1" applyBorder="1" applyAlignment="1" applyProtection="1">
      <alignment horizontal="center" vertical="center" wrapText="1"/>
    </xf>
    <xf numFmtId="4" fontId="21" fillId="2" borderId="12" xfId="0" applyNumberFormat="1" applyFont="1" applyFill="1" applyBorder="1" applyAlignment="1" applyProtection="1">
      <alignment horizontal="right" vertical="center" wrapText="1"/>
    </xf>
    <xf numFmtId="4" fontId="21" fillId="2" borderId="17" xfId="0" applyNumberFormat="1" applyFont="1" applyFill="1" applyBorder="1" applyAlignment="1" applyProtection="1">
      <alignment horizontal="right" vertical="center" wrapText="1"/>
    </xf>
    <xf numFmtId="4" fontId="21" fillId="2" borderId="5" xfId="0" applyNumberFormat="1" applyFont="1" applyFill="1" applyBorder="1" applyAlignment="1" applyProtection="1">
      <alignment horizontal="right" vertical="center" wrapText="1"/>
    </xf>
    <xf numFmtId="3" fontId="21" fillId="0" borderId="10" xfId="0" applyNumberFormat="1" applyFont="1" applyBorder="1" applyAlignment="1" applyProtection="1">
      <alignment horizontal="center" vertical="top" wrapText="1"/>
    </xf>
    <xf numFmtId="0" fontId="21" fillId="0" borderId="13" xfId="0" applyFont="1" applyBorder="1" applyAlignment="1" applyProtection="1">
      <alignment vertical="top" wrapText="1"/>
    </xf>
    <xf numFmtId="0" fontId="22" fillId="0" borderId="4" xfId="0" applyFont="1" applyBorder="1" applyAlignment="1" applyProtection="1">
      <alignment horizontal="center" vertical="top" wrapText="1"/>
    </xf>
    <xf numFmtId="0" fontId="22" fillId="0" borderId="10" xfId="0" applyFont="1" applyBorder="1" applyAlignment="1" applyProtection="1">
      <alignment horizontal="center" vertical="top" wrapText="1"/>
    </xf>
    <xf numFmtId="3" fontId="22" fillId="0" borderId="10" xfId="0" applyNumberFormat="1" applyFont="1" applyBorder="1" applyAlignment="1" applyProtection="1">
      <alignment horizontal="center" vertical="top" wrapText="1"/>
    </xf>
    <xf numFmtId="3" fontId="22" fillId="0" borderId="7" xfId="0" applyNumberFormat="1" applyFont="1" applyBorder="1" applyAlignment="1" applyProtection="1">
      <alignment horizontal="center" vertical="top" wrapText="1"/>
    </xf>
    <xf numFmtId="3" fontId="22" fillId="0" borderId="4" xfId="0" applyNumberFormat="1" applyFont="1" applyBorder="1" applyAlignment="1" applyProtection="1">
      <alignment horizontal="center" vertical="top" wrapText="1"/>
    </xf>
    <xf numFmtId="0" fontId="21" fillId="0" borderId="5" xfId="0" applyFont="1" applyBorder="1" applyAlignment="1" applyProtection="1">
      <alignment vertical="top" wrapText="1"/>
    </xf>
    <xf numFmtId="0" fontId="21" fillId="0" borderId="12" xfId="0" applyFont="1" applyBorder="1" applyAlignment="1" applyProtection="1">
      <alignment vertical="top" wrapText="1"/>
    </xf>
    <xf numFmtId="0" fontId="21" fillId="0" borderId="12" xfId="0" applyFont="1" applyBorder="1" applyAlignment="1" applyProtection="1">
      <alignment horizontal="center" vertical="top" wrapText="1"/>
    </xf>
    <xf numFmtId="0" fontId="22" fillId="0" borderId="12" xfId="0" applyFont="1" applyBorder="1" applyAlignment="1" applyProtection="1">
      <alignment horizontal="center" vertical="center" wrapText="1"/>
    </xf>
    <xf numFmtId="4" fontId="21" fillId="0" borderId="12" xfId="0" applyNumberFormat="1" applyFont="1" applyBorder="1" applyAlignment="1" applyProtection="1">
      <alignment horizontal="right" vertical="center" wrapText="1"/>
    </xf>
    <xf numFmtId="0" fontId="34" fillId="0" borderId="13" xfId="0" applyFont="1" applyBorder="1" applyAlignment="1" applyProtection="1">
      <alignment vertical="center" wrapText="1"/>
    </xf>
    <xf numFmtId="0" fontId="34" fillId="0" borderId="9" xfId="0" applyFont="1" applyBorder="1" applyAlignment="1" applyProtection="1">
      <alignment vertical="center" wrapText="1"/>
    </xf>
    <xf numFmtId="0" fontId="34" fillId="0" borderId="14" xfId="0" applyFont="1" applyBorder="1" applyAlignment="1" applyProtection="1">
      <alignment vertical="center" wrapText="1"/>
    </xf>
    <xf numFmtId="4" fontId="21" fillId="2" borderId="13" xfId="0" applyNumberFormat="1" applyFont="1" applyFill="1" applyBorder="1" applyAlignment="1" applyProtection="1">
      <alignment horizontal="right" vertical="center" wrapText="1"/>
    </xf>
    <xf numFmtId="4" fontId="21" fillId="2" borderId="7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Border="1" applyAlignment="1" applyProtection="1">
      <alignment vertical="top"/>
    </xf>
    <xf numFmtId="0" fontId="21" fillId="0" borderId="0" xfId="0" applyFont="1" applyAlignment="1" applyProtection="1">
      <alignment vertical="top"/>
    </xf>
    <xf numFmtId="4" fontId="21" fillId="2" borderId="11" xfId="0" applyNumberFormat="1" applyFont="1" applyFill="1" applyBorder="1" applyAlignment="1" applyProtection="1">
      <alignment horizontal="right" vertical="center" wrapText="1"/>
    </xf>
    <xf numFmtId="0" fontId="21" fillId="0" borderId="4" xfId="0" applyFont="1" applyBorder="1" applyAlignment="1" applyProtection="1">
      <alignment horizontal="center" vertical="top" wrapText="1"/>
    </xf>
    <xf numFmtId="0" fontId="34" fillId="0" borderId="4" xfId="0" applyFont="1" applyBorder="1" applyAlignment="1" applyProtection="1">
      <alignment horizontal="center" vertical="top" wrapText="1"/>
    </xf>
    <xf numFmtId="0" fontId="21" fillId="0" borderId="9" xfId="0" applyFont="1" applyBorder="1" applyAlignment="1" applyProtection="1">
      <alignment horizontal="center" vertical="top" wrapText="1"/>
    </xf>
    <xf numFmtId="0" fontId="21" fillId="0" borderId="5" xfId="0" applyFont="1" applyBorder="1" applyAlignment="1" applyProtection="1">
      <alignment horizontal="center" vertical="top" wrapText="1"/>
    </xf>
    <xf numFmtId="0" fontId="21" fillId="0" borderId="8" xfId="0" applyFont="1" applyBorder="1" applyAlignment="1" applyProtection="1">
      <alignment vertical="top" wrapText="1"/>
    </xf>
    <xf numFmtId="0" fontId="21" fillId="0" borderId="16" xfId="0" applyFont="1" applyBorder="1" applyAlignment="1" applyProtection="1">
      <alignment horizontal="center" vertical="top" wrapText="1"/>
    </xf>
    <xf numFmtId="4" fontId="21" fillId="0" borderId="6" xfId="0" applyNumberFormat="1" applyFont="1" applyBorder="1" applyAlignment="1" applyProtection="1">
      <alignment horizontal="right" vertical="center" wrapText="1"/>
    </xf>
    <xf numFmtId="0" fontId="34" fillId="0" borderId="7" xfId="0" applyFont="1" applyBorder="1" applyAlignment="1" applyProtection="1">
      <alignment vertical="top" wrapText="1"/>
    </xf>
    <xf numFmtId="0" fontId="34" fillId="0" borderId="10" xfId="0" applyFont="1" applyBorder="1" applyAlignment="1" applyProtection="1">
      <alignment vertical="center" wrapText="1"/>
    </xf>
    <xf numFmtId="4" fontId="21" fillId="2" borderId="10" xfId="0" applyNumberFormat="1" applyFont="1" applyFill="1" applyBorder="1" applyAlignment="1" applyProtection="1">
      <alignment horizontal="right" vertical="center"/>
    </xf>
    <xf numFmtId="4" fontId="21" fillId="2" borderId="7" xfId="0" applyNumberFormat="1" applyFont="1" applyFill="1" applyBorder="1" applyAlignment="1" applyProtection="1">
      <alignment horizontal="right" vertical="center"/>
    </xf>
    <xf numFmtId="4" fontId="21" fillId="2" borderId="4" xfId="0" applyNumberFormat="1" applyFont="1" applyFill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center" vertical="top" wrapText="1"/>
    </xf>
    <xf numFmtId="0" fontId="22" fillId="0" borderId="7" xfId="0" applyFont="1" applyBorder="1" applyAlignment="1" applyProtection="1">
      <alignment horizontal="center" vertical="center" wrapText="1"/>
    </xf>
    <xf numFmtId="4" fontId="21" fillId="0" borderId="9" xfId="0" applyNumberFormat="1" applyFont="1" applyBorder="1" applyAlignment="1" applyProtection="1">
      <alignment horizontal="right" vertical="center" wrapText="1"/>
    </xf>
    <xf numFmtId="0" fontId="21" fillId="0" borderId="17" xfId="0" applyFont="1" applyBorder="1" applyAlignment="1" applyProtection="1">
      <alignment vertical="top" wrapText="1"/>
    </xf>
    <xf numFmtId="0" fontId="34" fillId="0" borderId="14" xfId="0" applyFont="1" applyBorder="1" applyAlignment="1" applyProtection="1">
      <alignment horizontal="center" vertical="top" wrapText="1"/>
    </xf>
    <xf numFmtId="0" fontId="34" fillId="0" borderId="1" xfId="0" applyFont="1" applyBorder="1" applyAlignment="1" applyProtection="1">
      <alignment vertical="top" wrapText="1"/>
    </xf>
    <xf numFmtId="4" fontId="21" fillId="0" borderId="5" xfId="0" applyNumberFormat="1" applyFont="1" applyBorder="1" applyAlignment="1" applyProtection="1">
      <alignment horizontal="right" vertical="center" wrapText="1"/>
    </xf>
    <xf numFmtId="4" fontId="21" fillId="0" borderId="16" xfId="0" applyNumberFormat="1" applyFont="1" applyBorder="1" applyAlignment="1" applyProtection="1">
      <alignment horizontal="right" vertical="center" wrapText="1"/>
    </xf>
    <xf numFmtId="0" fontId="21" fillId="0" borderId="0" xfId="0" applyFont="1" applyAlignment="1" applyProtection="1">
      <alignment vertical="top" wrapText="1"/>
    </xf>
    <xf numFmtId="0" fontId="21" fillId="0" borderId="15" xfId="0" applyFont="1" applyBorder="1" applyAlignment="1" applyProtection="1">
      <alignment vertical="center" wrapText="1"/>
    </xf>
    <xf numFmtId="0" fontId="22" fillId="0" borderId="9" xfId="0" applyFont="1" applyBorder="1" applyAlignment="1" applyProtection="1">
      <alignment horizontal="center" vertical="center" wrapText="1"/>
    </xf>
    <xf numFmtId="0" fontId="34" fillId="0" borderId="15" xfId="0" applyFont="1" applyBorder="1" applyAlignment="1" applyProtection="1">
      <alignment vertical="center" wrapText="1"/>
    </xf>
    <xf numFmtId="0" fontId="34" fillId="0" borderId="1" xfId="0" applyFont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center" vertical="top" wrapText="1"/>
    </xf>
    <xf numFmtId="0" fontId="21" fillId="0" borderId="15" xfId="0" applyFont="1" applyBorder="1" applyAlignment="1" applyProtection="1">
      <alignment horizontal="center" vertical="top" wrapText="1"/>
    </xf>
    <xf numFmtId="0" fontId="22" fillId="0" borderId="8" xfId="0" applyFont="1" applyBorder="1" applyAlignment="1" applyProtection="1">
      <alignment horizontal="center" vertical="top" wrapText="1"/>
    </xf>
    <xf numFmtId="0" fontId="35" fillId="0" borderId="10" xfId="0" applyFont="1" applyBorder="1" applyAlignment="1" applyProtection="1">
      <alignment vertical="top" wrapText="1"/>
    </xf>
    <xf numFmtId="0" fontId="35" fillId="0" borderId="10" xfId="0" applyFont="1" applyBorder="1" applyAlignment="1" applyProtection="1">
      <alignment horizontal="center" vertical="top" wrapText="1"/>
    </xf>
    <xf numFmtId="0" fontId="21" fillId="0" borderId="1" xfId="0" applyFont="1" applyBorder="1" applyAlignment="1" applyProtection="1">
      <alignment vertical="center" wrapText="1"/>
    </xf>
    <xf numFmtId="4" fontId="21" fillId="2" borderId="15" xfId="0" applyNumberFormat="1" applyFont="1" applyFill="1" applyBorder="1" applyAlignment="1" applyProtection="1">
      <alignment horizontal="right" vertical="center" wrapText="1"/>
    </xf>
    <xf numFmtId="4" fontId="21" fillId="2" borderId="1" xfId="0" applyNumberFormat="1" applyFont="1" applyFill="1" applyBorder="1" applyAlignment="1" applyProtection="1">
      <alignment horizontal="right" vertical="center" wrapText="1"/>
    </xf>
    <xf numFmtId="4" fontId="21" fillId="2" borderId="8" xfId="0" applyNumberFormat="1" applyFont="1" applyFill="1" applyBorder="1" applyAlignment="1" applyProtection="1">
      <alignment horizontal="right" vertical="center" wrapText="1"/>
    </xf>
    <xf numFmtId="0" fontId="21" fillId="0" borderId="10" xfId="0" applyFont="1" applyBorder="1" applyProtection="1"/>
    <xf numFmtId="0" fontId="21" fillId="0" borderId="15" xfId="0" applyFont="1" applyBorder="1" applyProtection="1"/>
    <xf numFmtId="0" fontId="21" fillId="0" borderId="4" xfId="0" applyFont="1" applyBorder="1" applyAlignment="1" applyProtection="1">
      <alignment horizontal="center"/>
    </xf>
    <xf numFmtId="0" fontId="34" fillId="0" borderId="10" xfId="0" applyFont="1" applyBorder="1" applyProtection="1"/>
    <xf numFmtId="0" fontId="36" fillId="0" borderId="0" xfId="0" applyFont="1" applyAlignment="1" applyProtection="1">
      <alignment horizontal="left"/>
    </xf>
    <xf numFmtId="0" fontId="36" fillId="0" borderId="0" xfId="0" applyFont="1" applyBorder="1" applyAlignment="1" applyProtection="1">
      <alignment horizontal="left"/>
    </xf>
    <xf numFmtId="0" fontId="36" fillId="0" borderId="1" xfId="0" applyFont="1" applyBorder="1" applyAlignment="1" applyProtection="1">
      <alignment horizontal="left"/>
    </xf>
    <xf numFmtId="0" fontId="36" fillId="0" borderId="1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36" fillId="0" borderId="0" xfId="0" applyFont="1" applyBorder="1" applyProtection="1"/>
    <xf numFmtId="0" fontId="36" fillId="0" borderId="1" xfId="0" applyFont="1" applyBorder="1" applyProtection="1"/>
    <xf numFmtId="0" fontId="36" fillId="0" borderId="0" xfId="0" applyFont="1" applyProtection="1"/>
    <xf numFmtId="0" fontId="22" fillId="0" borderId="0" xfId="0" applyFont="1" applyAlignment="1" applyProtection="1">
      <alignment vertical="center"/>
    </xf>
    <xf numFmtId="0" fontId="25" fillId="0" borderId="0" xfId="0" applyFont="1" applyProtection="1"/>
    <xf numFmtId="0" fontId="22" fillId="0" borderId="8" xfId="0" applyFont="1" applyBorder="1" applyAlignment="1" applyProtection="1">
      <alignment horizontal="center" vertical="top"/>
    </xf>
    <xf numFmtId="0" fontId="21" fillId="0" borderId="0" xfId="0" applyFont="1" applyBorder="1" applyAlignment="1" applyProtection="1">
      <alignment horizontal="center" vertical="top"/>
    </xf>
    <xf numFmtId="0" fontId="36" fillId="0" borderId="1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 vertical="top"/>
    </xf>
    <xf numFmtId="0" fontId="36" fillId="0" borderId="1" xfId="0" applyFont="1" applyBorder="1" applyAlignment="1" applyProtection="1">
      <alignment horizontal="center" vertical="top"/>
    </xf>
    <xf numFmtId="0" fontId="25" fillId="0" borderId="0" xfId="0" applyFont="1" applyAlignment="1" applyProtection="1">
      <alignment horizontal="center"/>
    </xf>
    <xf numFmtId="0" fontId="0" fillId="0" borderId="0" xfId="0" applyProtection="1"/>
    <xf numFmtId="0" fontId="37" fillId="0" borderId="0" xfId="1" applyFont="1" applyAlignment="1">
      <alignment vertical="center"/>
    </xf>
    <xf numFmtId="0" fontId="38" fillId="0" borderId="0" xfId="0" applyFont="1" applyProtection="1"/>
    <xf numFmtId="0" fontId="4" fillId="0" borderId="0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14" fontId="41" fillId="0" borderId="18" xfId="2" applyNumberFormat="1" applyFont="1" applyBorder="1" applyAlignment="1">
      <alignment horizontal="left" vertical="center" wrapText="1"/>
    </xf>
    <xf numFmtId="0" fontId="41" fillId="0" borderId="0" xfId="2" applyFont="1" applyAlignment="1">
      <alignment horizontal="center" vertical="center" wrapText="1"/>
    </xf>
    <xf numFmtId="0" fontId="41" fillId="0" borderId="18" xfId="2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/>
    </xf>
    <xf numFmtId="0" fontId="38" fillId="0" borderId="19" xfId="0" applyFont="1" applyBorder="1" applyProtection="1"/>
    <xf numFmtId="0" fontId="38" fillId="0" borderId="20" xfId="0" applyFont="1" applyBorder="1" applyProtection="1"/>
    <xf numFmtId="0" fontId="38" fillId="0" borderId="19" xfId="0" applyFont="1" applyBorder="1" applyAlignment="1" applyProtection="1">
      <alignment horizontal="center"/>
    </xf>
    <xf numFmtId="0" fontId="0" fillId="0" borderId="18" xfId="0" applyBorder="1" applyProtection="1"/>
    <xf numFmtId="0" fontId="42" fillId="0" borderId="18" xfId="0" applyFont="1" applyBorder="1" applyProtection="1"/>
    <xf numFmtId="0" fontId="38" fillId="0" borderId="18" xfId="0" applyFont="1" applyBorder="1" applyProtection="1"/>
    <xf numFmtId="0" fontId="38" fillId="3" borderId="21" xfId="0" applyFont="1" applyFill="1" applyBorder="1" applyAlignment="1" applyProtection="1">
      <alignment horizontal="center"/>
    </xf>
    <xf numFmtId="0" fontId="38" fillId="0" borderId="0" xfId="0" applyFont="1" applyAlignment="1" applyProtection="1">
      <alignment horizontal="center"/>
    </xf>
    <xf numFmtId="14" fontId="38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3" fillId="0" borderId="22" xfId="0" applyFont="1" applyBorder="1" applyAlignment="1" applyProtection="1">
      <alignment horizontal="center" vertical="center"/>
    </xf>
    <xf numFmtId="0" fontId="44" fillId="0" borderId="22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37" fillId="0" borderId="22" xfId="0" applyFont="1" applyBorder="1" applyAlignment="1" applyProtection="1">
      <alignment horizontal="center"/>
    </xf>
    <xf numFmtId="0" fontId="45" fillId="0" borderId="22" xfId="0" applyFont="1" applyBorder="1" applyAlignment="1" applyProtection="1">
      <alignment wrapText="1"/>
    </xf>
    <xf numFmtId="0" fontId="46" fillId="0" borderId="22" xfId="0" applyFont="1" applyBorder="1" applyProtection="1"/>
    <xf numFmtId="0" fontId="46" fillId="3" borderId="22" xfId="0" applyFont="1" applyFill="1" applyBorder="1" applyProtection="1"/>
    <xf numFmtId="0" fontId="45" fillId="3" borderId="22" xfId="0" applyFont="1" applyFill="1" applyBorder="1" applyAlignment="1" applyProtection="1">
      <alignment wrapText="1"/>
    </xf>
    <xf numFmtId="0" fontId="45" fillId="0" borderId="22" xfId="0" applyFont="1" applyBorder="1" applyAlignment="1" applyProtection="1">
      <alignment horizontal="justify" wrapText="1"/>
    </xf>
    <xf numFmtId="0" fontId="38" fillId="0" borderId="22" xfId="0" applyFont="1" applyBorder="1" applyAlignment="1" applyProtection="1">
      <alignment wrapText="1"/>
    </xf>
    <xf numFmtId="0" fontId="0" fillId="0" borderId="22" xfId="0" applyBorder="1" applyProtection="1"/>
    <xf numFmtId="0" fontId="48" fillId="0" borderId="18" xfId="0" applyFont="1" applyBorder="1" applyProtection="1"/>
    <xf numFmtId="0" fontId="38" fillId="0" borderId="18" xfId="0" applyFont="1" applyBorder="1" applyAlignment="1" applyProtection="1">
      <alignment horizontal="center"/>
    </xf>
    <xf numFmtId="0" fontId="38" fillId="0" borderId="0" xfId="0" applyFont="1" applyBorder="1" applyProtection="1"/>
    <xf numFmtId="0" fontId="5" fillId="0" borderId="0" xfId="0" applyFont="1" applyProtection="1"/>
    <xf numFmtId="0" fontId="49" fillId="0" borderId="0" xfId="0" applyFont="1" applyAlignment="1" applyProtection="1"/>
    <xf numFmtId="0" fontId="38" fillId="0" borderId="0" xfId="0" applyFont="1" applyAlignment="1" applyProtection="1">
      <alignment horizontal="left"/>
    </xf>
    <xf numFmtId="0" fontId="5" fillId="0" borderId="0" xfId="0" applyFont="1" applyAlignment="1" applyProtection="1">
      <alignment wrapText="1"/>
    </xf>
    <xf numFmtId="0" fontId="12" fillId="0" borderId="0" xfId="2" applyFont="1" applyBorder="1" applyAlignment="1">
      <alignment horizontal="center" wrapText="1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vertical="center"/>
    </xf>
    <xf numFmtId="0" fontId="50" fillId="0" borderId="0" xfId="2" applyFont="1"/>
    <xf numFmtId="0" fontId="50" fillId="0" borderId="0" xfId="2" applyFont="1" applyBorder="1"/>
    <xf numFmtId="0" fontId="5" fillId="0" borderId="0" xfId="4" applyFont="1" applyAlignment="1">
      <alignment horizontal="right" vertical="center"/>
    </xf>
    <xf numFmtId="0" fontId="12" fillId="0" borderId="22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top"/>
    </xf>
    <xf numFmtId="0" fontId="12" fillId="0" borderId="22" xfId="2" applyFont="1" applyBorder="1" applyAlignment="1">
      <alignment vertical="center"/>
    </xf>
    <xf numFmtId="0" fontId="5" fillId="0" borderId="22" xfId="2" applyFont="1" applyBorder="1" applyAlignment="1">
      <alignment vertical="center"/>
    </xf>
    <xf numFmtId="166" fontId="5" fillId="0" borderId="22" xfId="2" applyNumberFormat="1" applyFont="1" applyFill="1" applyBorder="1" applyAlignment="1">
      <alignment horizontal="right" vertical="center"/>
    </xf>
    <xf numFmtId="0" fontId="12" fillId="0" borderId="22" xfId="0" applyFont="1" applyBorder="1" applyAlignment="1" applyProtection="1">
      <alignment vertical="center" wrapText="1"/>
    </xf>
    <xf numFmtId="166" fontId="5" fillId="0" borderId="22" xfId="2" applyNumberFormat="1" applyFont="1" applyFill="1" applyBorder="1" applyAlignment="1">
      <alignment vertical="center"/>
    </xf>
    <xf numFmtId="0" fontId="5" fillId="0" borderId="22" xfId="2" applyFont="1" applyBorder="1" applyAlignment="1">
      <alignment horizontal="left" vertical="top"/>
    </xf>
    <xf numFmtId="0" fontId="5" fillId="0" borderId="22" xfId="0" applyFont="1" applyBorder="1" applyAlignment="1" applyProtection="1">
      <alignment vertical="center" wrapText="1"/>
    </xf>
    <xf numFmtId="166" fontId="5" fillId="4" borderId="22" xfId="2" applyNumberFormat="1" applyFont="1" applyFill="1" applyBorder="1" applyAlignment="1">
      <alignment vertical="center"/>
    </xf>
    <xf numFmtId="166" fontId="5" fillId="4" borderId="22" xfId="2" applyNumberFormat="1" applyFont="1" applyFill="1" applyBorder="1" applyAlignment="1">
      <alignment horizontal="right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22" xfId="0" applyFont="1" applyBorder="1" applyAlignment="1" applyProtection="1">
      <alignment vertical="top" wrapText="1"/>
    </xf>
    <xf numFmtId="0" fontId="5" fillId="5" borderId="22" xfId="0" applyFont="1" applyFill="1" applyBorder="1" applyAlignment="1" applyProtection="1">
      <alignment vertical="center" wrapText="1"/>
    </xf>
    <xf numFmtId="0" fontId="5" fillId="0" borderId="22" xfId="0" applyFont="1" applyFill="1" applyBorder="1" applyAlignment="1" applyProtection="1">
      <alignment vertical="center" wrapText="1"/>
    </xf>
    <xf numFmtId="0" fontId="12" fillId="0" borderId="22" xfId="0" applyFont="1" applyFill="1" applyBorder="1" applyAlignment="1" applyProtection="1">
      <alignment vertical="center" wrapText="1"/>
    </xf>
    <xf numFmtId="0" fontId="5" fillId="0" borderId="22" xfId="2" applyFont="1" applyFill="1" applyBorder="1" applyAlignment="1">
      <alignment vertical="top" wrapText="1"/>
    </xf>
    <xf numFmtId="0" fontId="5" fillId="0" borderId="22" xfId="2" applyFont="1" applyFill="1" applyBorder="1" applyAlignment="1">
      <alignment vertical="center"/>
    </xf>
    <xf numFmtId="0" fontId="12" fillId="0" borderId="22" xfId="2" applyFont="1" applyFill="1" applyBorder="1" applyAlignment="1">
      <alignment vertical="top" wrapText="1"/>
    </xf>
    <xf numFmtId="166" fontId="12" fillId="0" borderId="22" xfId="2" applyNumberFormat="1" applyFont="1" applyFill="1" applyBorder="1" applyAlignment="1">
      <alignment horizontal="right" vertical="center"/>
    </xf>
    <xf numFmtId="0" fontId="12" fillId="0" borderId="0" xfId="2" applyFont="1" applyBorder="1" applyAlignment="1">
      <alignment horizontal="center"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Protection="1"/>
    <xf numFmtId="0" fontId="3" fillId="0" borderId="0" xfId="0" applyFont="1" applyAlignment="1" applyProtection="1"/>
    <xf numFmtId="0" fontId="12" fillId="0" borderId="0" xfId="0" applyFont="1" applyBorder="1" applyAlignment="1" applyProtection="1">
      <alignment vertical="center" wrapText="1"/>
    </xf>
    <xf numFmtId="0" fontId="5" fillId="0" borderId="0" xfId="2" applyFont="1" applyBorder="1" applyAlignment="1">
      <alignment vertical="top"/>
    </xf>
    <xf numFmtId="0" fontId="5" fillId="0" borderId="0" xfId="2" applyFont="1" applyBorder="1" applyAlignment="1"/>
    <xf numFmtId="0" fontId="4" fillId="0" borderId="23" xfId="0" quotePrefix="1" applyFont="1" applyBorder="1" applyProtection="1"/>
    <xf numFmtId="0" fontId="3" fillId="0" borderId="23" xfId="0" applyFont="1" applyBorder="1" applyProtection="1"/>
    <xf numFmtId="0" fontId="3" fillId="0" borderId="23" xfId="0" quotePrefix="1" applyFont="1" applyBorder="1" applyProtection="1"/>
    <xf numFmtId="0" fontId="50" fillId="0" borderId="0" xfId="0" applyFont="1" applyBorder="1" applyAlignment="1" applyProtection="1">
      <alignment vertical="center" wrapText="1"/>
    </xf>
    <xf numFmtId="0" fontId="5" fillId="0" borderId="18" xfId="0" applyFont="1" applyBorder="1" applyAlignment="1" applyProtection="1"/>
    <xf numFmtId="0" fontId="2" fillId="0" borderId="0" xfId="0" applyFont="1" applyBorder="1" applyProtection="1"/>
    <xf numFmtId="0" fontId="5" fillId="0" borderId="0" xfId="0" applyFont="1" applyBorder="1" applyAlignment="1" applyProtection="1">
      <alignment vertical="top" wrapText="1"/>
    </xf>
    <xf numFmtId="0" fontId="53" fillId="0" borderId="0" xfId="2" applyFont="1" applyBorder="1" applyAlignment="1">
      <alignment vertical="top"/>
    </xf>
    <xf numFmtId="0" fontId="53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vertical="top" wrapText="1"/>
    </xf>
    <xf numFmtId="0" fontId="5" fillId="0" borderId="0" xfId="2" applyFont="1" applyBorder="1" applyAlignment="1">
      <alignment vertical="center" wrapText="1"/>
    </xf>
    <xf numFmtId="0" fontId="50" fillId="5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 wrapText="1"/>
    </xf>
    <xf numFmtId="0" fontId="50" fillId="0" borderId="0" xfId="0" applyFont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vertical="center" wrapText="1"/>
    </xf>
    <xf numFmtId="0" fontId="50" fillId="0" borderId="0" xfId="0" applyFont="1" applyFill="1" applyBorder="1" applyAlignment="1" applyProtection="1">
      <alignment vertical="center" wrapText="1"/>
    </xf>
    <xf numFmtId="0" fontId="54" fillId="0" borderId="0" xfId="2" applyFont="1" applyFill="1" applyBorder="1" applyAlignment="1">
      <alignment vertical="top" wrapText="1"/>
    </xf>
    <xf numFmtId="0" fontId="55" fillId="0" borderId="0" xfId="2" applyFont="1" applyFill="1" applyBorder="1" applyAlignment="1">
      <alignment vertical="top" wrapText="1"/>
    </xf>
    <xf numFmtId="0" fontId="56" fillId="0" borderId="0" xfId="2" applyFont="1" applyFill="1" applyBorder="1" applyAlignment="1">
      <alignment vertical="top" wrapText="1"/>
    </xf>
    <xf numFmtId="0" fontId="57" fillId="0" borderId="0" xfId="2" applyFont="1" applyFill="1" applyBorder="1" applyAlignment="1">
      <alignment vertical="top" wrapText="1"/>
    </xf>
    <xf numFmtId="0" fontId="12" fillId="0" borderId="0" xfId="2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top"/>
    </xf>
    <xf numFmtId="0" fontId="4" fillId="0" borderId="8" xfId="0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49" fontId="12" fillId="0" borderId="11" xfId="0" applyNumberFormat="1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top" wrapText="1"/>
    </xf>
    <xf numFmtId="0" fontId="6" fillId="0" borderId="15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165" fontId="7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164" fontId="12" fillId="0" borderId="12" xfId="0" applyNumberFormat="1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wrapText="1"/>
    </xf>
    <xf numFmtId="164" fontId="12" fillId="0" borderId="5" xfId="0" applyNumberFormat="1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top"/>
    </xf>
    <xf numFmtId="0" fontId="6" fillId="0" borderId="15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right"/>
    </xf>
    <xf numFmtId="0" fontId="12" fillId="0" borderId="7" xfId="0" applyFont="1" applyBorder="1" applyAlignment="1" applyProtection="1">
      <alignment horizontal="center" wrapText="1"/>
    </xf>
    <xf numFmtId="0" fontId="12" fillId="0" borderId="10" xfId="0" applyFont="1" applyBorder="1" applyAlignment="1" applyProtection="1">
      <alignment horizontal="center" wrapText="1"/>
    </xf>
    <xf numFmtId="0" fontId="11" fillId="0" borderId="2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22" fillId="0" borderId="8" xfId="0" applyFont="1" applyBorder="1" applyAlignment="1" applyProtection="1">
      <alignment horizontal="center" vertical="top"/>
    </xf>
    <xf numFmtId="0" fontId="25" fillId="0" borderId="8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 vertical="top"/>
    </xf>
    <xf numFmtId="0" fontId="22" fillId="0" borderId="7" xfId="0" applyFont="1" applyBorder="1" applyAlignment="1" applyProtection="1">
      <alignment horizontal="center" vertical="top" wrapText="1"/>
    </xf>
    <xf numFmtId="0" fontId="25" fillId="0" borderId="15" xfId="0" applyFont="1" applyBorder="1" applyAlignment="1" applyProtection="1">
      <alignment horizontal="center" vertical="top" wrapText="1"/>
    </xf>
    <xf numFmtId="0" fontId="25" fillId="0" borderId="10" xfId="0" applyFont="1" applyBorder="1" applyAlignment="1" applyProtection="1">
      <alignment horizontal="center" vertical="top" wrapText="1"/>
    </xf>
    <xf numFmtId="164" fontId="31" fillId="0" borderId="12" xfId="0" applyNumberFormat="1" applyFont="1" applyBorder="1" applyAlignment="1" applyProtection="1">
      <alignment horizontal="center" vertical="center" wrapText="1"/>
    </xf>
    <xf numFmtId="0" fontId="32" fillId="0" borderId="14" xfId="0" applyFont="1" applyBorder="1" applyAlignment="1" applyProtection="1">
      <alignment wrapText="1"/>
    </xf>
    <xf numFmtId="49" fontId="22" fillId="0" borderId="7" xfId="0" applyNumberFormat="1" applyFont="1" applyBorder="1" applyAlignment="1" applyProtection="1">
      <alignment horizontal="center" vertical="center"/>
    </xf>
    <xf numFmtId="49" fontId="22" fillId="0" borderId="15" xfId="0" applyNumberFormat="1" applyFont="1" applyBorder="1" applyAlignment="1" applyProtection="1">
      <alignment horizontal="center" vertical="center"/>
    </xf>
    <xf numFmtId="49" fontId="22" fillId="0" borderId="10" xfId="0" applyNumberFormat="1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top"/>
    </xf>
    <xf numFmtId="0" fontId="25" fillId="0" borderId="15" xfId="0" applyFont="1" applyBorder="1" applyAlignment="1" applyProtection="1">
      <alignment horizontal="center" vertical="top"/>
    </xf>
    <xf numFmtId="0" fontId="25" fillId="0" borderId="10" xfId="0" applyFont="1" applyBorder="1" applyAlignment="1" applyProtection="1">
      <alignment horizontal="center" vertical="top"/>
    </xf>
    <xf numFmtId="0" fontId="22" fillId="0" borderId="0" xfId="0" applyFont="1" applyBorder="1" applyAlignment="1" applyProtection="1">
      <alignment horizontal="right"/>
    </xf>
    <xf numFmtId="49" fontId="31" fillId="0" borderId="11" xfId="0" applyNumberFormat="1" applyFont="1" applyBorder="1" applyAlignment="1" applyProtection="1">
      <alignment horizontal="left" vertical="center" wrapText="1"/>
    </xf>
    <xf numFmtId="0" fontId="32" fillId="0" borderId="0" xfId="0" applyFont="1" applyBorder="1" applyAlignment="1" applyProtection="1">
      <alignment horizontal="left" vertical="center" wrapText="1"/>
    </xf>
    <xf numFmtId="0" fontId="32" fillId="0" borderId="13" xfId="0" applyFont="1" applyBorder="1" applyAlignment="1" applyProtection="1">
      <alignment horizontal="left" vertical="center" wrapText="1"/>
    </xf>
    <xf numFmtId="0" fontId="32" fillId="0" borderId="1" xfId="0" applyFont="1" applyBorder="1" applyAlignment="1" applyProtection="1">
      <alignment horizontal="left" vertical="center" wrapText="1"/>
    </xf>
    <xf numFmtId="0" fontId="31" fillId="0" borderId="5" xfId="0" applyFont="1" applyBorder="1" applyAlignment="1" applyProtection="1">
      <alignment horizontal="center" vertical="center"/>
    </xf>
    <xf numFmtId="0" fontId="32" fillId="0" borderId="9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 vertical="center" wrapText="1"/>
    </xf>
    <xf numFmtId="0" fontId="33" fillId="0" borderId="14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center" wrapText="1"/>
    </xf>
    <xf numFmtId="0" fontId="31" fillId="0" borderId="10" xfId="0" applyFont="1" applyBorder="1" applyAlignment="1" applyProtection="1">
      <alignment horizontal="center" wrapText="1"/>
    </xf>
    <xf numFmtId="164" fontId="31" fillId="0" borderId="5" xfId="0" applyNumberFormat="1" applyFont="1" applyBorder="1" applyAlignment="1" applyProtection="1">
      <alignment horizontal="center" vertical="center" wrapText="1"/>
    </xf>
    <xf numFmtId="0" fontId="32" fillId="0" borderId="9" xfId="0" applyFont="1" applyBorder="1" applyAlignment="1" applyProtection="1">
      <alignment horizont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2" fillId="0" borderId="3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25" fillId="0" borderId="0" xfId="0" applyFont="1" applyBorder="1" applyProtection="1"/>
    <xf numFmtId="0" fontId="25" fillId="0" borderId="0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165" fontId="26" fillId="0" borderId="0" xfId="0" applyNumberFormat="1" applyFont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38" fillId="0" borderId="0" xfId="0" applyFont="1" applyAlignment="1" applyProtection="1">
      <alignment horizontal="center"/>
    </xf>
    <xf numFmtId="0" fontId="47" fillId="0" borderId="0" xfId="2" applyFont="1" applyBorder="1" applyAlignment="1">
      <alignment horizontal="left" vertical="center" wrapText="1"/>
    </xf>
    <xf numFmtId="0" fontId="39" fillId="0" borderId="18" xfId="0" applyFont="1" applyBorder="1" applyAlignment="1" applyProtection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37" fillId="0" borderId="0" xfId="0" applyFont="1" applyAlignment="1" applyProtection="1">
      <alignment horizontal="center"/>
    </xf>
    <xf numFmtId="0" fontId="12" fillId="0" borderId="22" xfId="2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5" fillId="0" borderId="0" xfId="3" applyFont="1" applyBorder="1" applyAlignment="1">
      <alignment horizontal="center"/>
    </xf>
    <xf numFmtId="0" fontId="12" fillId="0" borderId="22" xfId="0" applyFont="1" applyBorder="1" applyAlignment="1" applyProtection="1">
      <alignment horizontal="center" vertical="center" wrapText="1"/>
    </xf>
    <xf numFmtId="2" fontId="12" fillId="0" borderId="22" xfId="2" applyNumberFormat="1" applyFont="1" applyBorder="1" applyAlignment="1">
      <alignment horizontal="center"/>
    </xf>
    <xf numFmtId="0" fontId="5" fillId="0" borderId="22" xfId="0" applyFont="1" applyBorder="1" applyAlignment="1" applyProtection="1"/>
    <xf numFmtId="0" fontId="12" fillId="0" borderId="22" xfId="2" applyFont="1" applyBorder="1" applyAlignment="1">
      <alignment horizontal="center"/>
    </xf>
    <xf numFmtId="0" fontId="5" fillId="0" borderId="22" xfId="0" applyFont="1" applyBorder="1" applyAlignment="1" applyProtection="1">
      <alignment horizontal="center"/>
    </xf>
    <xf numFmtId="0" fontId="49" fillId="0" borderId="0" xfId="0" applyFont="1" applyAlignment="1" applyProtection="1">
      <alignment horizontal="left" wrapText="1"/>
    </xf>
    <xf numFmtId="0" fontId="5" fillId="0" borderId="0" xfId="2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0" xfId="2" applyFont="1" applyBorder="1" applyAlignment="1">
      <alignment horizontal="center" wrapText="1"/>
    </xf>
  </cellXfs>
  <cellStyles count="5">
    <cellStyle name="Įprastas" xfId="0" builtinId="0"/>
    <cellStyle name="Įprastas 5" xfId="1"/>
    <cellStyle name="Normal 3 7" xfId="4"/>
    <cellStyle name="Normal_biudz uz 2001 atskaitomybe3" xfId="2"/>
    <cellStyle name="Normal_TRECFORMantras200133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tabSelected="1" defaultGridColor="0" colorId="9" zoomScaleNormal="100" workbookViewId="0">
      <selection activeCell="G25" sqref="G25:H25"/>
    </sheetView>
  </sheetViews>
  <sheetFormatPr defaultRowHeight="12.75" customHeight="1"/>
  <cols>
    <col min="1" max="4" width="2" style="135" customWidth="1"/>
    <col min="5" max="5" width="2.140625" style="135" customWidth="1"/>
    <col min="6" max="6" width="3.5703125" style="16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7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457" t="s">
        <v>6</v>
      </c>
      <c r="H6" s="458"/>
      <c r="I6" s="458"/>
      <c r="J6" s="458"/>
      <c r="K6" s="458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439" t="s">
        <v>7</v>
      </c>
      <c r="B7" s="442"/>
      <c r="C7" s="442"/>
      <c r="D7" s="442"/>
      <c r="E7" s="442"/>
      <c r="F7" s="443"/>
      <c r="G7" s="442"/>
      <c r="H7" s="442"/>
      <c r="I7" s="442"/>
      <c r="J7" s="442"/>
      <c r="K7" s="442"/>
      <c r="L7" s="442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3"/>
      <c r="B8" s="14"/>
      <c r="C8" s="14"/>
      <c r="D8" s="14"/>
      <c r="E8" s="14"/>
      <c r="F8" s="15"/>
      <c r="G8" s="463" t="s">
        <v>8</v>
      </c>
      <c r="H8" s="463"/>
      <c r="I8" s="463"/>
      <c r="J8" s="463"/>
      <c r="K8" s="463"/>
      <c r="L8" s="14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464" t="s">
        <v>9</v>
      </c>
      <c r="B9" s="464"/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12"/>
      <c r="N9" s="1"/>
      <c r="O9" s="1"/>
      <c r="P9" s="1" t="s"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465" t="s">
        <v>11</v>
      </c>
      <c r="H10" s="465"/>
      <c r="I10" s="465"/>
      <c r="J10" s="465"/>
      <c r="K10" s="465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470" t="s">
        <v>12</v>
      </c>
      <c r="H11" s="470"/>
      <c r="I11" s="470"/>
      <c r="J11" s="470"/>
      <c r="K11" s="47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461" t="s">
        <v>13</v>
      </c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H14" s="135" t="s">
        <v>189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462" t="s">
        <v>14</v>
      </c>
      <c r="H15" s="462"/>
      <c r="I15" s="462"/>
      <c r="J15" s="462"/>
      <c r="K15" s="46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470" t="s">
        <v>15</v>
      </c>
      <c r="H16" s="470"/>
      <c r="I16" s="470"/>
      <c r="J16" s="470"/>
      <c r="K16" s="47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459" t="s">
        <v>190</v>
      </c>
      <c r="H17" s="460"/>
      <c r="I17" s="460"/>
      <c r="J17" s="460"/>
      <c r="K17" s="460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456" t="s">
        <v>16</v>
      </c>
      <c r="I18" s="456"/>
      <c r="J18" s="4"/>
      <c r="K18" s="4"/>
      <c r="L18" s="4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17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18</v>
      </c>
      <c r="K20" s="8"/>
      <c r="L20" s="24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6"/>
      <c r="J21" s="26"/>
      <c r="K21" s="27" t="s">
        <v>19</v>
      </c>
      <c r="L21" s="24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481" t="s">
        <v>362</v>
      </c>
      <c r="D22" s="452"/>
      <c r="E22" s="452"/>
      <c r="F22" s="452"/>
      <c r="G22" s="452"/>
      <c r="H22" s="452"/>
      <c r="I22" s="452"/>
      <c r="J22" s="452"/>
      <c r="K22" s="27" t="s">
        <v>20</v>
      </c>
      <c r="L22" s="28" t="s">
        <v>21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30" t="s">
        <v>22</v>
      </c>
      <c r="K23" s="31"/>
      <c r="L23" s="163" t="s">
        <v>191</v>
      </c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23</v>
      </c>
      <c r="H24" s="33"/>
      <c r="I24" s="34"/>
      <c r="J24" s="35"/>
      <c r="K24" s="24"/>
      <c r="L24" s="28" t="s">
        <v>24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477" t="s">
        <v>25</v>
      </c>
      <c r="H25" s="477"/>
      <c r="I25" s="36"/>
      <c r="J25" s="37"/>
      <c r="K25" s="24"/>
      <c r="L25" s="28" t="s">
        <v>26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38"/>
      <c r="B26" s="38"/>
      <c r="C26" s="38"/>
      <c r="D26" s="38"/>
      <c r="E26" s="38"/>
      <c r="F26" s="39"/>
      <c r="G26" s="40"/>
      <c r="H26" s="1"/>
      <c r="I26" s="40"/>
      <c r="J26" s="40"/>
      <c r="K26" s="41"/>
      <c r="L26" s="42" t="s">
        <v>27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444" t="s">
        <v>28</v>
      </c>
      <c r="B27" s="445"/>
      <c r="C27" s="445"/>
      <c r="D27" s="445"/>
      <c r="E27" s="445"/>
      <c r="F27" s="445"/>
      <c r="G27" s="448" t="s">
        <v>29</v>
      </c>
      <c r="H27" s="450" t="s">
        <v>30</v>
      </c>
      <c r="I27" s="478" t="s">
        <v>31</v>
      </c>
      <c r="J27" s="479"/>
      <c r="K27" s="468" t="s">
        <v>32</v>
      </c>
      <c r="L27" s="466" t="s">
        <v>33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446"/>
      <c r="B28" s="447"/>
      <c r="C28" s="447"/>
      <c r="D28" s="447"/>
      <c r="E28" s="447"/>
      <c r="F28" s="447"/>
      <c r="G28" s="449"/>
      <c r="H28" s="451"/>
      <c r="I28" s="44" t="s">
        <v>34</v>
      </c>
      <c r="J28" s="45" t="s">
        <v>35</v>
      </c>
      <c r="K28" s="469"/>
      <c r="L28" s="46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471" t="s">
        <v>36</v>
      </c>
      <c r="B29" s="472"/>
      <c r="C29" s="472"/>
      <c r="D29" s="472"/>
      <c r="E29" s="472"/>
      <c r="F29" s="473"/>
      <c r="G29" s="46">
        <v>2</v>
      </c>
      <c r="H29" s="47">
        <v>3</v>
      </c>
      <c r="I29" s="48" t="s">
        <v>37</v>
      </c>
      <c r="J29" s="49" t="s">
        <v>38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51" customFormat="1" ht="12.75" customHeight="1">
      <c r="A30" s="52">
        <v>2</v>
      </c>
      <c r="B30" s="52"/>
      <c r="C30" s="53"/>
      <c r="D30" s="54"/>
      <c r="E30" s="52"/>
      <c r="F30" s="55"/>
      <c r="G30" s="53" t="s">
        <v>39</v>
      </c>
      <c r="H30" s="56">
        <v>1</v>
      </c>
      <c r="I30" s="57">
        <f>SUM(I31+I41+I64+I85+I93+I109+I132+I148+I157)</f>
        <v>581900</v>
      </c>
      <c r="J30" s="57">
        <f>SUM(J31+J41+J64+J85+J93+J109+J132+J148+J157)</f>
        <v>438400</v>
      </c>
      <c r="K30" s="58">
        <f>SUM(K31+K41+K64+K85+K93+K109+K132+K148+K157)</f>
        <v>375946.83999999997</v>
      </c>
      <c r="L30" s="57">
        <f>SUM(L31+L41+L64+L85+L93+L109+L132+L148+L157)</f>
        <v>375946.83999999997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75" customHeight="1">
      <c r="A31" s="52">
        <v>2</v>
      </c>
      <c r="B31" s="60">
        <v>1</v>
      </c>
      <c r="C31" s="61"/>
      <c r="D31" s="62"/>
      <c r="E31" s="63"/>
      <c r="F31" s="64"/>
      <c r="G31" s="60" t="s">
        <v>40</v>
      </c>
      <c r="H31" s="47">
        <v>2</v>
      </c>
      <c r="I31" s="57">
        <f>SUM(I32+I37)</f>
        <v>526600</v>
      </c>
      <c r="J31" s="57">
        <f>SUM(J32+J37)</f>
        <v>395800</v>
      </c>
      <c r="K31" s="65">
        <f>SUM(K32+K37)</f>
        <v>345437.37</v>
      </c>
      <c r="L31" s="66">
        <f>SUM(L32+L37)</f>
        <v>345437.37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41</v>
      </c>
      <c r="H32" s="56">
        <v>3</v>
      </c>
      <c r="I32" s="57">
        <f t="shared" ref="I32:L33" si="0">SUM(I33)</f>
        <v>519000</v>
      </c>
      <c r="J32" s="57">
        <f t="shared" si="0"/>
        <v>390000</v>
      </c>
      <c r="K32" s="58">
        <f t="shared" si="0"/>
        <v>340414.58</v>
      </c>
      <c r="L32" s="57">
        <f t="shared" si="0"/>
        <v>340414.58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41</v>
      </c>
      <c r="H33" s="56">
        <v>4</v>
      </c>
      <c r="I33" s="57">
        <f t="shared" si="0"/>
        <v>519000</v>
      </c>
      <c r="J33" s="57">
        <f t="shared" si="0"/>
        <v>390000</v>
      </c>
      <c r="K33" s="58">
        <f t="shared" si="0"/>
        <v>340414.58</v>
      </c>
      <c r="L33" s="57">
        <f t="shared" si="0"/>
        <v>340414.58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42</v>
      </c>
      <c r="H34" s="56">
        <v>5</v>
      </c>
      <c r="I34" s="58">
        <f>SUM(I35:I36)</f>
        <v>519000</v>
      </c>
      <c r="J34" s="57">
        <f>SUM(J35:J36)</f>
        <v>390000</v>
      </c>
      <c r="K34" s="58">
        <f>SUM(K35:K36)</f>
        <v>340414.58</v>
      </c>
      <c r="L34" s="57">
        <f>SUM(L35:L36)</f>
        <v>340414.58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43</v>
      </c>
      <c r="H35" s="56">
        <v>6</v>
      </c>
      <c r="I35" s="72">
        <v>519000</v>
      </c>
      <c r="J35" s="73">
        <v>390000</v>
      </c>
      <c r="K35" s="73">
        <v>340414.58</v>
      </c>
      <c r="L35" s="73">
        <v>340414.58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44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45</v>
      </c>
      <c r="H37" s="56">
        <v>8</v>
      </c>
      <c r="I37" s="58">
        <f t="shared" ref="I37:L39" si="1">I38</f>
        <v>7600</v>
      </c>
      <c r="J37" s="57">
        <f t="shared" si="1"/>
        <v>5800</v>
      </c>
      <c r="K37" s="58">
        <f t="shared" si="1"/>
        <v>5022.79</v>
      </c>
      <c r="L37" s="57">
        <f t="shared" si="1"/>
        <v>5022.79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45</v>
      </c>
      <c r="H38" s="56">
        <v>9</v>
      </c>
      <c r="I38" s="58">
        <f t="shared" si="1"/>
        <v>7600</v>
      </c>
      <c r="J38" s="57">
        <f t="shared" si="1"/>
        <v>5800</v>
      </c>
      <c r="K38" s="57">
        <f t="shared" si="1"/>
        <v>5022.79</v>
      </c>
      <c r="L38" s="57">
        <f t="shared" si="1"/>
        <v>5022.79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45</v>
      </c>
      <c r="H39" s="56">
        <v>10</v>
      </c>
      <c r="I39" s="57">
        <f t="shared" si="1"/>
        <v>7600</v>
      </c>
      <c r="J39" s="57">
        <f t="shared" si="1"/>
        <v>5800</v>
      </c>
      <c r="K39" s="57">
        <f t="shared" si="1"/>
        <v>5022.79</v>
      </c>
      <c r="L39" s="57">
        <f t="shared" si="1"/>
        <v>5022.79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45</v>
      </c>
      <c r="H40" s="56">
        <v>11</v>
      </c>
      <c r="I40" s="74">
        <v>7600</v>
      </c>
      <c r="J40" s="73">
        <v>5800</v>
      </c>
      <c r="K40" s="73">
        <v>5022.79</v>
      </c>
      <c r="L40" s="73">
        <v>5022.79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75">
        <v>2</v>
      </c>
      <c r="B41" s="76">
        <v>2</v>
      </c>
      <c r="C41" s="61"/>
      <c r="D41" s="62"/>
      <c r="E41" s="63"/>
      <c r="F41" s="64"/>
      <c r="G41" s="60" t="s">
        <v>46</v>
      </c>
      <c r="H41" s="47">
        <v>12</v>
      </c>
      <c r="I41" s="77">
        <f t="shared" ref="I41:L43" si="2">I42</f>
        <v>54800</v>
      </c>
      <c r="J41" s="78">
        <f t="shared" si="2"/>
        <v>42300</v>
      </c>
      <c r="K41" s="77">
        <f t="shared" si="2"/>
        <v>30509.47</v>
      </c>
      <c r="L41" s="77">
        <f t="shared" si="2"/>
        <v>30509.47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46</v>
      </c>
      <c r="H42" s="56">
        <v>13</v>
      </c>
      <c r="I42" s="57">
        <f t="shared" si="2"/>
        <v>54800</v>
      </c>
      <c r="J42" s="58">
        <f t="shared" si="2"/>
        <v>42300</v>
      </c>
      <c r="K42" s="57">
        <f t="shared" si="2"/>
        <v>30509.47</v>
      </c>
      <c r="L42" s="58">
        <f t="shared" si="2"/>
        <v>30509.47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46</v>
      </c>
      <c r="H43" s="56">
        <v>14</v>
      </c>
      <c r="I43" s="57">
        <f t="shared" si="2"/>
        <v>54800</v>
      </c>
      <c r="J43" s="58">
        <f t="shared" si="2"/>
        <v>42300</v>
      </c>
      <c r="K43" s="66">
        <f t="shared" si="2"/>
        <v>30509.47</v>
      </c>
      <c r="L43" s="66">
        <f t="shared" si="2"/>
        <v>30509.47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46</v>
      </c>
      <c r="H44" s="84">
        <v>15</v>
      </c>
      <c r="I44" s="85">
        <f>SUM(I45:I63)-I54</f>
        <v>54800</v>
      </c>
      <c r="J44" s="86">
        <f>SUM(J45:J63)-J54</f>
        <v>42300</v>
      </c>
      <c r="K44" s="86">
        <f>SUM(K45:K63)-K54</f>
        <v>30509.47</v>
      </c>
      <c r="L44" s="87">
        <f>SUM(L45:L63)-L54</f>
        <v>30509.47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47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48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49</v>
      </c>
      <c r="H47" s="56">
        <v>18</v>
      </c>
      <c r="I47" s="73">
        <v>1600</v>
      </c>
      <c r="J47" s="73">
        <v>1200</v>
      </c>
      <c r="K47" s="73">
        <v>1141.9100000000001</v>
      </c>
      <c r="L47" s="73">
        <v>1141.9100000000001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50</v>
      </c>
      <c r="H48" s="56">
        <v>19</v>
      </c>
      <c r="I48" s="73">
        <v>3300</v>
      </c>
      <c r="J48" s="73">
        <v>2300</v>
      </c>
      <c r="K48" s="73">
        <v>2035.55</v>
      </c>
      <c r="L48" s="73">
        <v>2035.55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51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52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53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54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55</v>
      </c>
      <c r="H53" s="56">
        <v>24</v>
      </c>
      <c r="I53" s="74">
        <v>500</v>
      </c>
      <c r="J53" s="73">
        <v>300</v>
      </c>
      <c r="K53" s="73">
        <v>205.17</v>
      </c>
      <c r="L53" s="73">
        <v>205.17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hidden="1" customHeight="1">
      <c r="A54" s="453">
        <v>1</v>
      </c>
      <c r="B54" s="454"/>
      <c r="C54" s="454"/>
      <c r="D54" s="454"/>
      <c r="E54" s="454"/>
      <c r="F54" s="455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56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57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hidden="1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58</v>
      </c>
      <c r="H57" s="99">
        <v>27</v>
      </c>
      <c r="I57" s="74"/>
      <c r="J57" s="73"/>
      <c r="K57" s="73"/>
      <c r="L57" s="7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59</v>
      </c>
      <c r="H58" s="56">
        <v>28</v>
      </c>
      <c r="I58" s="74">
        <v>400</v>
      </c>
      <c r="J58" s="73">
        <v>200</v>
      </c>
      <c r="K58" s="73">
        <v>89</v>
      </c>
      <c r="L58" s="73">
        <v>89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60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61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62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63</v>
      </c>
      <c r="H62" s="56">
        <v>32</v>
      </c>
      <c r="I62" s="74">
        <v>37000</v>
      </c>
      <c r="J62" s="73">
        <v>28000</v>
      </c>
      <c r="K62" s="73">
        <v>17249.04</v>
      </c>
      <c r="L62" s="73">
        <v>17249.04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64</v>
      </c>
      <c r="H63" s="99">
        <v>33</v>
      </c>
      <c r="I63" s="74">
        <v>12000</v>
      </c>
      <c r="J63" s="73">
        <v>10300</v>
      </c>
      <c r="K63" s="73">
        <v>9788.7999999999993</v>
      </c>
      <c r="L63" s="73">
        <v>9788.7999999999993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101">
        <v>2</v>
      </c>
      <c r="B64" s="102">
        <v>3</v>
      </c>
      <c r="C64" s="60"/>
      <c r="D64" s="61"/>
      <c r="E64" s="61"/>
      <c r="F64" s="64"/>
      <c r="G64" s="103" t="s">
        <v>65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66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67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67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68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69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70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71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71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68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69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70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72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72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73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74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75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76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77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77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77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52">
        <v>2</v>
      </c>
      <c r="B85" s="53">
        <v>4</v>
      </c>
      <c r="C85" s="53"/>
      <c r="D85" s="53"/>
      <c r="E85" s="53"/>
      <c r="F85" s="55"/>
      <c r="G85" s="52" t="s">
        <v>78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79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79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79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80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474">
        <v>1</v>
      </c>
      <c r="B90" s="475"/>
      <c r="C90" s="475"/>
      <c r="D90" s="475"/>
      <c r="E90" s="475"/>
      <c r="F90" s="476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81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82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52">
        <v>2</v>
      </c>
      <c r="B93" s="53">
        <v>5</v>
      </c>
      <c r="C93" s="52"/>
      <c r="D93" s="53"/>
      <c r="E93" s="53"/>
      <c r="F93" s="110"/>
      <c r="G93" s="54" t="s">
        <v>83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84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84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84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85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86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87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87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87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85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86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88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88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88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85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86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116">
        <v>2</v>
      </c>
      <c r="B109" s="52">
        <v>6</v>
      </c>
      <c r="C109" s="53"/>
      <c r="D109" s="54"/>
      <c r="E109" s="52"/>
      <c r="F109" s="110"/>
      <c r="G109" s="117" t="s">
        <v>89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90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90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90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91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92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93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93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93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93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94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94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94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94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95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95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95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95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96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96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96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96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453">
        <v>1</v>
      </c>
      <c r="B131" s="454"/>
      <c r="C131" s="454"/>
      <c r="D131" s="454"/>
      <c r="E131" s="454"/>
      <c r="F131" s="455"/>
      <c r="G131" s="90">
        <v>2</v>
      </c>
      <c r="H131" s="90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16">
        <v>2</v>
      </c>
      <c r="B132" s="52">
        <v>7</v>
      </c>
      <c r="C132" s="52"/>
      <c r="D132" s="53"/>
      <c r="E132" s="53"/>
      <c r="F132" s="55"/>
      <c r="G132" s="54" t="s">
        <v>97</v>
      </c>
      <c r="H132" s="121">
        <v>100</v>
      </c>
      <c r="I132" s="58">
        <f>SUM(I133+I138+I143)</f>
        <v>500</v>
      </c>
      <c r="J132" s="105">
        <f>SUM(J133+J138+J143)</f>
        <v>300</v>
      </c>
      <c r="K132" s="58">
        <f>SUM(K133+K138+K143)</f>
        <v>0</v>
      </c>
      <c r="L132" s="57">
        <f>SUM(L133+L138+L143)</f>
        <v>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98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98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98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99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100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101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101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101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102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103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104</v>
      </c>
      <c r="H143" s="121">
        <v>111</v>
      </c>
      <c r="I143" s="58">
        <f t="shared" ref="I143:L144" si="15">I144</f>
        <v>500</v>
      </c>
      <c r="J143" s="105">
        <f t="shared" si="15"/>
        <v>300</v>
      </c>
      <c r="K143" s="58">
        <f t="shared" si="15"/>
        <v>0</v>
      </c>
      <c r="L143" s="57">
        <f t="shared" si="15"/>
        <v>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104</v>
      </c>
      <c r="H144" s="121">
        <v>112</v>
      </c>
      <c r="I144" s="87">
        <f t="shared" si="15"/>
        <v>500</v>
      </c>
      <c r="J144" s="86">
        <f t="shared" si="15"/>
        <v>300</v>
      </c>
      <c r="K144" s="87">
        <f t="shared" si="15"/>
        <v>0</v>
      </c>
      <c r="L144" s="85">
        <f t="shared" si="15"/>
        <v>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104</v>
      </c>
      <c r="H145" s="121">
        <v>113</v>
      </c>
      <c r="I145" s="58">
        <f>SUM(I146:I147)</f>
        <v>500</v>
      </c>
      <c r="J145" s="105">
        <f>SUM(J146:J147)</f>
        <v>300</v>
      </c>
      <c r="K145" s="58">
        <f>SUM(K146:K147)</f>
        <v>0</v>
      </c>
      <c r="L145" s="57">
        <f>SUM(L146:L147)</f>
        <v>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105</v>
      </c>
      <c r="H146" s="121">
        <v>114</v>
      </c>
      <c r="I146" s="122">
        <v>500</v>
      </c>
      <c r="J146" s="122">
        <v>300</v>
      </c>
      <c r="K146" s="122"/>
      <c r="L146" s="12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106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116">
        <v>2</v>
      </c>
      <c r="B148" s="116">
        <v>8</v>
      </c>
      <c r="C148" s="52"/>
      <c r="D148" s="76"/>
      <c r="E148" s="60"/>
      <c r="F148" s="124"/>
      <c r="G148" s="125" t="s">
        <v>107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107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85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85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108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109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86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110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110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116">
        <v>2</v>
      </c>
      <c r="B157" s="52">
        <v>9</v>
      </c>
      <c r="C157" s="54"/>
      <c r="D157" s="52"/>
      <c r="E157" s="53"/>
      <c r="F157" s="55"/>
      <c r="G157" s="54" t="s">
        <v>111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112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78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78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78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111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85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85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113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114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115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86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116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117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453">
        <v>1</v>
      </c>
      <c r="B171" s="454"/>
      <c r="C171" s="454"/>
      <c r="D171" s="454"/>
      <c r="E171" s="454"/>
      <c r="F171" s="455"/>
      <c r="G171" s="90">
        <v>2</v>
      </c>
      <c r="H171" s="90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118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119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 customHeight="1">
      <c r="A174" s="52">
        <v>3</v>
      </c>
      <c r="B174" s="54"/>
      <c r="C174" s="52"/>
      <c r="D174" s="53"/>
      <c r="E174" s="53"/>
      <c r="F174" s="55"/>
      <c r="G174" s="131" t="s">
        <v>120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 customHeight="1">
      <c r="A175" s="116">
        <v>3</v>
      </c>
      <c r="B175" s="52">
        <v>1</v>
      </c>
      <c r="C175" s="76"/>
      <c r="D175" s="60"/>
      <c r="E175" s="60"/>
      <c r="F175" s="124"/>
      <c r="G175" s="132" t="s">
        <v>121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122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123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123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123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124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124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125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126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127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128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128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129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130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131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131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132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133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134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135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135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135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136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137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137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138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139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140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141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142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143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144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144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453">
        <v>1</v>
      </c>
      <c r="B208" s="454"/>
      <c r="C208" s="454"/>
      <c r="D208" s="454"/>
      <c r="E208" s="454"/>
      <c r="F208" s="455"/>
      <c r="G208" s="90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144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145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145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146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147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148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149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150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150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150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151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152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152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152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153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154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155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52">
        <v>3</v>
      </c>
      <c r="B226" s="53">
        <v>2</v>
      </c>
      <c r="C226" s="53"/>
      <c r="D226" s="53"/>
      <c r="E226" s="53"/>
      <c r="F226" s="55"/>
      <c r="G226" s="54" t="s">
        <v>156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157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158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158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159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160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161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162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163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163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164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165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166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166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167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168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169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169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167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168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170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453">
        <v>1</v>
      </c>
      <c r="B247" s="454"/>
      <c r="C247" s="454"/>
      <c r="D247" s="454"/>
      <c r="E247" s="454"/>
      <c r="F247" s="455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170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170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171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171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171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172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172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167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168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173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174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175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159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160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161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162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163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163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164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165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166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166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167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168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169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169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167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168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170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170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170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171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171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171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172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172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167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168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75">
        <v>3</v>
      </c>
      <c r="B286" s="75">
        <v>3</v>
      </c>
      <c r="C286" s="52"/>
      <c r="D286" s="53"/>
      <c r="E286" s="53"/>
      <c r="F286" s="55"/>
      <c r="G286" s="54" t="s">
        <v>176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157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453">
        <v>1</v>
      </c>
      <c r="B288" s="454"/>
      <c r="C288" s="454"/>
      <c r="D288" s="454"/>
      <c r="E288" s="454"/>
      <c r="F288" s="455"/>
      <c r="G288" s="90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158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158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159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160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177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178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178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164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165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166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166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167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168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179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179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167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168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180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180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180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171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171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171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172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172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167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168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173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175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175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159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160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177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178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178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164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165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166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166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167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168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453">
        <v>1</v>
      </c>
      <c r="B330" s="454"/>
      <c r="C330" s="454"/>
      <c r="D330" s="454"/>
      <c r="E330" s="454"/>
      <c r="F330" s="455"/>
      <c r="G330" s="90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179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179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167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168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180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180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180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171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171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171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172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172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172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146" t="s">
        <v>181</v>
      </c>
      <c r="H344" s="47">
        <v>307</v>
      </c>
      <c r="I344" s="118">
        <f>SUM(I30+I174)</f>
        <v>581900</v>
      </c>
      <c r="J344" s="119">
        <f>SUM(J30+J174)</f>
        <v>438400</v>
      </c>
      <c r="K344" s="119">
        <f>SUM(K30+K174)</f>
        <v>375946.83999999997</v>
      </c>
      <c r="L344" s="120">
        <f>SUM(L30+L174)</f>
        <v>375946.83999999997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hidden="1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147" customFormat="1" ht="15" customHeight="1">
      <c r="A347" s="148"/>
      <c r="B347" s="149"/>
      <c r="C347" s="149"/>
      <c r="D347" s="150"/>
      <c r="E347" s="150"/>
      <c r="F347" s="150"/>
      <c r="G347" s="151" t="s">
        <v>182</v>
      </c>
      <c r="H347" s="152"/>
      <c r="I347" s="153"/>
      <c r="J347" s="153"/>
      <c r="K347" s="154" t="s">
        <v>183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 customHeight="1">
      <c r="A348" s="155"/>
      <c r="B348" s="4"/>
      <c r="C348" s="4"/>
      <c r="D348" s="440" t="s">
        <v>184</v>
      </c>
      <c r="E348" s="440"/>
      <c r="F348" s="440"/>
      <c r="G348" s="440"/>
      <c r="H348" s="157"/>
      <c r="I348" s="156" t="s">
        <v>185</v>
      </c>
      <c r="J348" s="10"/>
      <c r="K348" s="439" t="s">
        <v>186</v>
      </c>
      <c r="L348" s="439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147" customFormat="1" ht="18" customHeight="1">
      <c r="B350" s="153"/>
      <c r="C350" s="153"/>
      <c r="D350" s="154"/>
      <c r="E350" s="154"/>
      <c r="F350" s="159"/>
      <c r="G350" s="154" t="s">
        <v>187</v>
      </c>
      <c r="H350" s="153"/>
      <c r="I350" s="160"/>
      <c r="J350" s="153"/>
      <c r="K350" s="164" t="s">
        <v>192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 customHeight="1">
      <c r="B351" s="10"/>
      <c r="C351" s="10"/>
      <c r="D351" s="440" t="s">
        <v>188</v>
      </c>
      <c r="E351" s="441"/>
      <c r="F351" s="441"/>
      <c r="G351" s="441"/>
      <c r="H351" s="162"/>
      <c r="I351" s="156" t="s">
        <v>185</v>
      </c>
      <c r="J351" s="10"/>
      <c r="K351" s="439" t="s">
        <v>186</v>
      </c>
      <c r="L351" s="439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G6:K6"/>
    <mergeCell ref="G17:K17"/>
    <mergeCell ref="D348:G348"/>
    <mergeCell ref="B13:L13"/>
    <mergeCell ref="G15:K15"/>
    <mergeCell ref="G8:K8"/>
    <mergeCell ref="A9:L9"/>
    <mergeCell ref="G10:K10"/>
    <mergeCell ref="L27:L28"/>
    <mergeCell ref="K27:K28"/>
    <mergeCell ref="G11:K11"/>
    <mergeCell ref="A29:F29"/>
    <mergeCell ref="A90:F90"/>
    <mergeCell ref="G16:K16"/>
    <mergeCell ref="G25:H25"/>
    <mergeCell ref="I27:J27"/>
    <mergeCell ref="K351:L351"/>
    <mergeCell ref="D351:G351"/>
    <mergeCell ref="K348:L348"/>
    <mergeCell ref="A7:L7"/>
    <mergeCell ref="A27:F28"/>
    <mergeCell ref="G27:G28"/>
    <mergeCell ref="H27:H28"/>
    <mergeCell ref="C22:J22"/>
    <mergeCell ref="A330:F330"/>
    <mergeCell ref="A171:F171"/>
    <mergeCell ref="H18:I18"/>
    <mergeCell ref="A208:F208"/>
    <mergeCell ref="A247:F247"/>
    <mergeCell ref="A288:F288"/>
    <mergeCell ref="A131:F131"/>
    <mergeCell ref="A54:F54"/>
  </mergeCells>
  <pageMargins left="0.54166668653488159" right="0.1145833358168602" top="0.46875" bottom="0.3854166567325592" header="3.125E-2" footer="3.125E-2"/>
  <pageSetup paperSize="9" scale="92" fitToHeight="0" orientation="portrait" useFirstPageNumber="1" verticalDpi="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G12" sqref="G12"/>
    </sheetView>
  </sheetViews>
  <sheetFormatPr defaultRowHeight="12.75"/>
  <cols>
    <col min="1" max="4" width="2" style="135" customWidth="1"/>
    <col min="5" max="5" width="2.140625" style="135" customWidth="1"/>
    <col min="6" max="6" width="3.5703125" style="170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7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457" t="s">
        <v>6</v>
      </c>
      <c r="H6" s="458"/>
      <c r="I6" s="458"/>
      <c r="J6" s="458"/>
      <c r="K6" s="458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439" t="s">
        <v>7</v>
      </c>
      <c r="B7" s="442"/>
      <c r="C7" s="442"/>
      <c r="D7" s="442"/>
      <c r="E7" s="442"/>
      <c r="F7" s="443"/>
      <c r="G7" s="442"/>
      <c r="H7" s="442"/>
      <c r="I7" s="442"/>
      <c r="J7" s="442"/>
      <c r="K7" s="442"/>
      <c r="L7" s="442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66"/>
      <c r="B8" s="168"/>
      <c r="C8" s="168"/>
      <c r="D8" s="168"/>
      <c r="E8" s="168"/>
      <c r="F8" s="169"/>
      <c r="G8" s="463" t="s">
        <v>8</v>
      </c>
      <c r="H8" s="463"/>
      <c r="I8" s="463"/>
      <c r="J8" s="463"/>
      <c r="K8" s="463"/>
      <c r="L8" s="168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464" t="s">
        <v>9</v>
      </c>
      <c r="B9" s="464"/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12"/>
      <c r="N9" s="1"/>
      <c r="O9" s="1"/>
      <c r="P9" s="1" t="s"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465" t="s">
        <v>11</v>
      </c>
      <c r="H10" s="465"/>
      <c r="I10" s="465"/>
      <c r="J10" s="465"/>
      <c r="K10" s="465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470" t="s">
        <v>12</v>
      </c>
      <c r="H11" s="470"/>
      <c r="I11" s="470"/>
      <c r="J11" s="470"/>
      <c r="K11" s="47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461" t="s">
        <v>13</v>
      </c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H14" s="135" t="s">
        <v>193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462" t="s">
        <v>14</v>
      </c>
      <c r="H15" s="462"/>
      <c r="I15" s="462"/>
      <c r="J15" s="462"/>
      <c r="K15" s="46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470" t="s">
        <v>15</v>
      </c>
      <c r="H16" s="470"/>
      <c r="I16" s="470"/>
      <c r="J16" s="470"/>
      <c r="K16" s="47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480" t="s">
        <v>190</v>
      </c>
      <c r="H17" s="480"/>
      <c r="I17" s="480"/>
      <c r="J17" s="480"/>
      <c r="K17" s="480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456" t="s">
        <v>16</v>
      </c>
      <c r="I18" s="456"/>
      <c r="J18" s="4"/>
      <c r="K18" s="4"/>
      <c r="L18" s="4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17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18</v>
      </c>
      <c r="K20" s="8"/>
      <c r="L20" s="24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6"/>
      <c r="J21" s="26"/>
      <c r="K21" s="27" t="s">
        <v>19</v>
      </c>
      <c r="L21" s="24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481" t="s">
        <v>194</v>
      </c>
      <c r="D22" s="481"/>
      <c r="E22" s="481"/>
      <c r="F22" s="481"/>
      <c r="G22" s="481"/>
      <c r="H22" s="481"/>
      <c r="I22" s="481"/>
      <c r="J22" s="481"/>
      <c r="K22" s="27" t="s">
        <v>20</v>
      </c>
      <c r="L22" s="28" t="s">
        <v>21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171" t="s">
        <v>22</v>
      </c>
      <c r="K23" s="31"/>
      <c r="L23" s="28" t="s">
        <v>191</v>
      </c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23</v>
      </c>
      <c r="H24" s="33"/>
      <c r="I24" s="34"/>
      <c r="J24" s="35"/>
      <c r="K24" s="24"/>
      <c r="L24" s="28" t="s">
        <v>24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477" t="s">
        <v>25</v>
      </c>
      <c r="H25" s="477"/>
      <c r="I25" s="36"/>
      <c r="J25" s="37"/>
      <c r="K25" s="24"/>
      <c r="L25" s="28" t="s">
        <v>195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38"/>
      <c r="B26" s="38"/>
      <c r="C26" s="38"/>
      <c r="D26" s="38"/>
      <c r="E26" s="38"/>
      <c r="F26" s="39"/>
      <c r="G26" s="40"/>
      <c r="H26" s="1"/>
      <c r="I26" s="40"/>
      <c r="J26" s="40"/>
      <c r="K26" s="41"/>
      <c r="L26" s="42" t="s">
        <v>27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444" t="s">
        <v>28</v>
      </c>
      <c r="B27" s="445"/>
      <c r="C27" s="445"/>
      <c r="D27" s="445"/>
      <c r="E27" s="445"/>
      <c r="F27" s="445"/>
      <c r="G27" s="448" t="s">
        <v>29</v>
      </c>
      <c r="H27" s="450" t="s">
        <v>30</v>
      </c>
      <c r="I27" s="478" t="s">
        <v>31</v>
      </c>
      <c r="J27" s="479"/>
      <c r="K27" s="468" t="s">
        <v>32</v>
      </c>
      <c r="L27" s="466" t="s">
        <v>33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446"/>
      <c r="B28" s="447"/>
      <c r="C28" s="447"/>
      <c r="D28" s="447"/>
      <c r="E28" s="447"/>
      <c r="F28" s="447"/>
      <c r="G28" s="449"/>
      <c r="H28" s="451"/>
      <c r="I28" s="44" t="s">
        <v>34</v>
      </c>
      <c r="J28" s="45" t="s">
        <v>35</v>
      </c>
      <c r="K28" s="469"/>
      <c r="L28" s="46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471" t="s">
        <v>36</v>
      </c>
      <c r="B29" s="472"/>
      <c r="C29" s="472"/>
      <c r="D29" s="472"/>
      <c r="E29" s="472"/>
      <c r="F29" s="473"/>
      <c r="G29" s="46">
        <v>2</v>
      </c>
      <c r="H29" s="47">
        <v>3</v>
      </c>
      <c r="I29" s="48" t="s">
        <v>37</v>
      </c>
      <c r="J29" s="49" t="s">
        <v>38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51" customFormat="1" ht="12.75" customHeight="1">
      <c r="A30" s="52">
        <v>2</v>
      </c>
      <c r="B30" s="52"/>
      <c r="C30" s="53"/>
      <c r="D30" s="54"/>
      <c r="E30" s="52"/>
      <c r="F30" s="55"/>
      <c r="G30" s="53" t="s">
        <v>39</v>
      </c>
      <c r="H30" s="56">
        <v>1</v>
      </c>
      <c r="I30" s="57">
        <f>SUM(I31+I41+I64+I85+I93+I109+I132+I148+I157)</f>
        <v>38000</v>
      </c>
      <c r="J30" s="57">
        <f>SUM(J31+J41+J64+J85+J93+J109+J132+J148+J157)</f>
        <v>29000</v>
      </c>
      <c r="K30" s="58">
        <f>SUM(K31+K41+K64+K85+K93+K109+K132+K148+K157)</f>
        <v>18441.45</v>
      </c>
      <c r="L30" s="57">
        <f>SUM(L31+L41+L64+L85+L93+L109+L132+L148+L157)</f>
        <v>18441.45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75" hidden="1" customHeight="1">
      <c r="A31" s="52">
        <v>2</v>
      </c>
      <c r="B31" s="60">
        <v>1</v>
      </c>
      <c r="C31" s="61"/>
      <c r="D31" s="62"/>
      <c r="E31" s="63"/>
      <c r="F31" s="64"/>
      <c r="G31" s="60" t="s">
        <v>40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hidden="1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41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hidden="1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41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hidden="1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42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hidden="1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43</v>
      </c>
      <c r="H35" s="56">
        <v>6</v>
      </c>
      <c r="I35" s="72"/>
      <c r="J35" s="73"/>
      <c r="K35" s="73"/>
      <c r="L35" s="7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44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hidden="1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45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hidden="1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45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hidden="1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45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hidden="1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45</v>
      </c>
      <c r="H40" s="56">
        <v>11</v>
      </c>
      <c r="I40" s="74"/>
      <c r="J40" s="73"/>
      <c r="K40" s="73"/>
      <c r="L40" s="7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75">
        <v>2</v>
      </c>
      <c r="B41" s="76">
        <v>2</v>
      </c>
      <c r="C41" s="61"/>
      <c r="D41" s="62"/>
      <c r="E41" s="63"/>
      <c r="F41" s="64"/>
      <c r="G41" s="60" t="s">
        <v>46</v>
      </c>
      <c r="H41" s="47">
        <v>12</v>
      </c>
      <c r="I41" s="77">
        <f t="shared" ref="I41:L43" si="2">I42</f>
        <v>38000</v>
      </c>
      <c r="J41" s="78">
        <f t="shared" si="2"/>
        <v>29000</v>
      </c>
      <c r="K41" s="77">
        <f t="shared" si="2"/>
        <v>18441.45</v>
      </c>
      <c r="L41" s="77">
        <f t="shared" si="2"/>
        <v>18441.45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46</v>
      </c>
      <c r="H42" s="56">
        <v>13</v>
      </c>
      <c r="I42" s="57">
        <f t="shared" si="2"/>
        <v>38000</v>
      </c>
      <c r="J42" s="58">
        <f t="shared" si="2"/>
        <v>29000</v>
      </c>
      <c r="K42" s="57">
        <f t="shared" si="2"/>
        <v>18441.45</v>
      </c>
      <c r="L42" s="58">
        <f t="shared" si="2"/>
        <v>18441.45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46</v>
      </c>
      <c r="H43" s="56">
        <v>14</v>
      </c>
      <c r="I43" s="57">
        <f t="shared" si="2"/>
        <v>38000</v>
      </c>
      <c r="J43" s="58">
        <f t="shared" si="2"/>
        <v>29000</v>
      </c>
      <c r="K43" s="66">
        <f t="shared" si="2"/>
        <v>18441.45</v>
      </c>
      <c r="L43" s="66">
        <f t="shared" si="2"/>
        <v>18441.45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46</v>
      </c>
      <c r="H44" s="84">
        <v>15</v>
      </c>
      <c r="I44" s="85">
        <f>SUM(I45:I63)-I54</f>
        <v>38000</v>
      </c>
      <c r="J44" s="86">
        <f>SUM(J45:J63)-J54</f>
        <v>29000</v>
      </c>
      <c r="K44" s="86">
        <f>SUM(K45:K63)-K54</f>
        <v>18441.45</v>
      </c>
      <c r="L44" s="87">
        <f>SUM(L45:L63)-L54</f>
        <v>18441.45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47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48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hidden="1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49</v>
      </c>
      <c r="H47" s="56">
        <v>18</v>
      </c>
      <c r="I47" s="73"/>
      <c r="J47" s="73"/>
      <c r="K47" s="73"/>
      <c r="L47" s="7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hidden="1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50</v>
      </c>
      <c r="H48" s="56">
        <v>19</v>
      </c>
      <c r="I48" s="73"/>
      <c r="J48" s="73"/>
      <c r="K48" s="73"/>
      <c r="L48" s="7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51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52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53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54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hidden="1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55</v>
      </c>
      <c r="H53" s="56">
        <v>24</v>
      </c>
      <c r="I53" s="74"/>
      <c r="J53" s="73"/>
      <c r="K53" s="73"/>
      <c r="L53" s="7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hidden="1" customHeight="1">
      <c r="A54" s="453">
        <v>1</v>
      </c>
      <c r="B54" s="454"/>
      <c r="C54" s="454"/>
      <c r="D54" s="454"/>
      <c r="E54" s="454"/>
      <c r="F54" s="455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56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57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hidden="1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58</v>
      </c>
      <c r="H57" s="99">
        <v>27</v>
      </c>
      <c r="I57" s="74"/>
      <c r="J57" s="73"/>
      <c r="K57" s="73"/>
      <c r="L57" s="7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hidden="1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59</v>
      </c>
      <c r="H58" s="56">
        <v>28</v>
      </c>
      <c r="I58" s="74"/>
      <c r="J58" s="73"/>
      <c r="K58" s="73"/>
      <c r="L58" s="7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60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61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62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hidden="1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63</v>
      </c>
      <c r="H62" s="56">
        <v>32</v>
      </c>
      <c r="I62" s="74"/>
      <c r="J62" s="73"/>
      <c r="K62" s="73"/>
      <c r="L62" s="7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64</v>
      </c>
      <c r="H63" s="99">
        <v>33</v>
      </c>
      <c r="I63" s="74">
        <v>38000</v>
      </c>
      <c r="J63" s="73">
        <v>29000</v>
      </c>
      <c r="K63" s="73">
        <v>18441.45</v>
      </c>
      <c r="L63" s="73">
        <v>18441.45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101">
        <v>2</v>
      </c>
      <c r="B64" s="102">
        <v>3</v>
      </c>
      <c r="C64" s="60"/>
      <c r="D64" s="61"/>
      <c r="E64" s="61"/>
      <c r="F64" s="64"/>
      <c r="G64" s="103" t="s">
        <v>65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66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67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67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68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69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70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71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71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68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69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70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72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72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73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74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75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76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77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77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77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52">
        <v>2</v>
      </c>
      <c r="B85" s="53">
        <v>4</v>
      </c>
      <c r="C85" s="53"/>
      <c r="D85" s="53"/>
      <c r="E85" s="53"/>
      <c r="F85" s="55"/>
      <c r="G85" s="52" t="s">
        <v>78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79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79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79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80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474">
        <v>1</v>
      </c>
      <c r="B90" s="475"/>
      <c r="C90" s="475"/>
      <c r="D90" s="475"/>
      <c r="E90" s="475"/>
      <c r="F90" s="476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81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82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52">
        <v>2</v>
      </c>
      <c r="B93" s="53">
        <v>5</v>
      </c>
      <c r="C93" s="52"/>
      <c r="D93" s="53"/>
      <c r="E93" s="53"/>
      <c r="F93" s="110"/>
      <c r="G93" s="54" t="s">
        <v>83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84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84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84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85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86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87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87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87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85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86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88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88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88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85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86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116">
        <v>2</v>
      </c>
      <c r="B109" s="52">
        <v>6</v>
      </c>
      <c r="C109" s="53"/>
      <c r="D109" s="54"/>
      <c r="E109" s="52"/>
      <c r="F109" s="110"/>
      <c r="G109" s="117" t="s">
        <v>89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90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90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90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91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92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93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93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93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93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94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94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94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94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95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95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95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95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96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96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96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96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453">
        <v>1</v>
      </c>
      <c r="B131" s="454"/>
      <c r="C131" s="454"/>
      <c r="D131" s="454"/>
      <c r="E131" s="454"/>
      <c r="F131" s="455"/>
      <c r="G131" s="165">
        <v>2</v>
      </c>
      <c r="H131" s="165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hidden="1" customHeight="1">
      <c r="A132" s="116">
        <v>2</v>
      </c>
      <c r="B132" s="52">
        <v>7</v>
      </c>
      <c r="C132" s="52"/>
      <c r="D132" s="53"/>
      <c r="E132" s="53"/>
      <c r="F132" s="55"/>
      <c r="G132" s="54" t="s">
        <v>97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98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98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98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99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100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101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101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101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102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103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hidden="1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104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hidden="1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104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hidden="1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104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hidden="1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105</v>
      </c>
      <c r="H146" s="121">
        <v>114</v>
      </c>
      <c r="I146" s="122"/>
      <c r="J146" s="122"/>
      <c r="K146" s="122"/>
      <c r="L146" s="12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106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116">
        <v>2</v>
      </c>
      <c r="B148" s="116">
        <v>8</v>
      </c>
      <c r="C148" s="52"/>
      <c r="D148" s="76"/>
      <c r="E148" s="60"/>
      <c r="F148" s="124"/>
      <c r="G148" s="125" t="s">
        <v>107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107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85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85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108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109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86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110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110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116">
        <v>2</v>
      </c>
      <c r="B157" s="52">
        <v>9</v>
      </c>
      <c r="C157" s="54"/>
      <c r="D157" s="52"/>
      <c r="E157" s="53"/>
      <c r="F157" s="55"/>
      <c r="G157" s="54" t="s">
        <v>111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112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78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78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78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111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85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85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113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114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115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86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116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117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453">
        <v>1</v>
      </c>
      <c r="B171" s="454"/>
      <c r="C171" s="454"/>
      <c r="D171" s="454"/>
      <c r="E171" s="454"/>
      <c r="F171" s="455"/>
      <c r="G171" s="165">
        <v>2</v>
      </c>
      <c r="H171" s="165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118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119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 customHeight="1">
      <c r="A174" s="52">
        <v>3</v>
      </c>
      <c r="B174" s="54"/>
      <c r="C174" s="52"/>
      <c r="D174" s="53"/>
      <c r="E174" s="53"/>
      <c r="F174" s="55"/>
      <c r="G174" s="131" t="s">
        <v>120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 customHeight="1">
      <c r="A175" s="116">
        <v>3</v>
      </c>
      <c r="B175" s="52">
        <v>1</v>
      </c>
      <c r="C175" s="76"/>
      <c r="D175" s="60"/>
      <c r="E175" s="60"/>
      <c r="F175" s="124"/>
      <c r="G175" s="132" t="s">
        <v>121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122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123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123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123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124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124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125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126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127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128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128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129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130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131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131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132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133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134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135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135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135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136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137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137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138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139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140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141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142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143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144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144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453">
        <v>1</v>
      </c>
      <c r="B208" s="454"/>
      <c r="C208" s="454"/>
      <c r="D208" s="454"/>
      <c r="E208" s="454"/>
      <c r="F208" s="455"/>
      <c r="G208" s="165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144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145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145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146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147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148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149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150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150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150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151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152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152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152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153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154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155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52">
        <v>3</v>
      </c>
      <c r="B226" s="53">
        <v>2</v>
      </c>
      <c r="C226" s="53"/>
      <c r="D226" s="53"/>
      <c r="E226" s="53"/>
      <c r="F226" s="55"/>
      <c r="G226" s="54" t="s">
        <v>156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157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158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158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159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160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161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162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163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163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164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165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166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166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167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168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169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169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167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168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170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453">
        <v>1</v>
      </c>
      <c r="B247" s="454"/>
      <c r="C247" s="454"/>
      <c r="D247" s="454"/>
      <c r="E247" s="454"/>
      <c r="F247" s="455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170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170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171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171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171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172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172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167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168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173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174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175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159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160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161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162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163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163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164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165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166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166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167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168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169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169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167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168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170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170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170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171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171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171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172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172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167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168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75">
        <v>3</v>
      </c>
      <c r="B286" s="75">
        <v>3</v>
      </c>
      <c r="C286" s="52"/>
      <c r="D286" s="53"/>
      <c r="E286" s="53"/>
      <c r="F286" s="55"/>
      <c r="G286" s="54" t="s">
        <v>176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157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453">
        <v>1</v>
      </c>
      <c r="B288" s="454"/>
      <c r="C288" s="454"/>
      <c r="D288" s="454"/>
      <c r="E288" s="454"/>
      <c r="F288" s="455"/>
      <c r="G288" s="165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158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158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159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160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177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178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178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164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165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166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166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167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168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179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179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167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168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180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180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180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171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171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171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172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172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167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168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173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175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175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159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160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177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178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178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164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165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166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166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167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168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453">
        <v>1</v>
      </c>
      <c r="B330" s="454"/>
      <c r="C330" s="454"/>
      <c r="D330" s="454"/>
      <c r="E330" s="454"/>
      <c r="F330" s="455"/>
      <c r="G330" s="165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179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179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167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168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180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180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180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171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171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171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172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172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172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146" t="s">
        <v>181</v>
      </c>
      <c r="H344" s="47">
        <v>307</v>
      </c>
      <c r="I344" s="118">
        <f>SUM(I30+I174)</f>
        <v>38000</v>
      </c>
      <c r="J344" s="119">
        <f>SUM(J30+J174)</f>
        <v>29000</v>
      </c>
      <c r="K344" s="119">
        <f>SUM(K30+K174)</f>
        <v>18441.45</v>
      </c>
      <c r="L344" s="120">
        <f>SUM(L30+L174)</f>
        <v>18441.45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147" customFormat="1" ht="15" customHeight="1">
      <c r="A347" s="148"/>
      <c r="B347" s="149"/>
      <c r="C347" s="149"/>
      <c r="D347" s="150"/>
      <c r="E347" s="150"/>
      <c r="F347" s="150"/>
      <c r="G347" s="151" t="s">
        <v>182</v>
      </c>
      <c r="H347" s="152"/>
      <c r="I347" s="153"/>
      <c r="J347" s="153"/>
      <c r="K347" s="154" t="s">
        <v>183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 customHeight="1">
      <c r="A348" s="155"/>
      <c r="B348" s="4"/>
      <c r="C348" s="4"/>
      <c r="D348" s="440" t="s">
        <v>184</v>
      </c>
      <c r="E348" s="440"/>
      <c r="F348" s="440"/>
      <c r="G348" s="440"/>
      <c r="H348" s="157"/>
      <c r="I348" s="167" t="s">
        <v>185</v>
      </c>
      <c r="J348" s="10"/>
      <c r="K348" s="439" t="s">
        <v>186</v>
      </c>
      <c r="L348" s="439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147" customFormat="1" ht="18" customHeight="1">
      <c r="B350" s="153"/>
      <c r="C350" s="153"/>
      <c r="D350" s="154"/>
      <c r="E350" s="154"/>
      <c r="F350" s="159"/>
      <c r="G350" s="154" t="s">
        <v>187</v>
      </c>
      <c r="H350" s="153"/>
      <c r="I350" s="160"/>
      <c r="J350" s="153"/>
      <c r="K350" s="161" t="s">
        <v>196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 customHeight="1">
      <c r="B351" s="10"/>
      <c r="C351" s="10"/>
      <c r="D351" s="440" t="s">
        <v>188</v>
      </c>
      <c r="E351" s="441"/>
      <c r="F351" s="441"/>
      <c r="G351" s="441"/>
      <c r="H351" s="162"/>
      <c r="I351" s="167" t="s">
        <v>185</v>
      </c>
      <c r="J351" s="10"/>
      <c r="K351" s="439" t="s">
        <v>186</v>
      </c>
      <c r="L351" s="439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C22:J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H18:I18"/>
    <mergeCell ref="A171:F171"/>
    <mergeCell ref="G25:H25"/>
    <mergeCell ref="A27:F28"/>
    <mergeCell ref="G27:G28"/>
    <mergeCell ref="H27:H28"/>
    <mergeCell ref="L27:L28"/>
    <mergeCell ref="A29:F29"/>
    <mergeCell ref="A54:F54"/>
    <mergeCell ref="A90:F90"/>
    <mergeCell ref="A131:F131"/>
    <mergeCell ref="I27:J27"/>
    <mergeCell ref="K27:K28"/>
    <mergeCell ref="D351:G351"/>
    <mergeCell ref="K351:L351"/>
    <mergeCell ref="A208:F208"/>
    <mergeCell ref="A247:F247"/>
    <mergeCell ref="A288:F288"/>
    <mergeCell ref="A330:F330"/>
    <mergeCell ref="D348:G348"/>
    <mergeCell ref="K348:L348"/>
  </mergeCells>
  <pageMargins left="0.7" right="0.7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G23" sqref="G23"/>
    </sheetView>
  </sheetViews>
  <sheetFormatPr defaultRowHeight="12.75"/>
  <cols>
    <col min="1" max="4" width="2" style="179" customWidth="1"/>
    <col min="5" max="5" width="2.140625" style="179" customWidth="1"/>
    <col min="6" max="6" width="3.5703125" style="188" customWidth="1"/>
    <col min="7" max="7" width="36.140625" style="179" customWidth="1"/>
    <col min="8" max="8" width="4.7109375" style="179" customWidth="1"/>
    <col min="9" max="12" width="12.85546875" style="179" customWidth="1"/>
    <col min="13" max="13" width="0.140625" style="179" hidden="1" customWidth="1"/>
    <col min="14" max="14" width="6.140625" style="179" hidden="1" customWidth="1"/>
    <col min="15" max="15" width="8.85546875" style="179" hidden="1" customWidth="1"/>
    <col min="16" max="16" width="9.140625" style="179" hidden="1" customWidth="1"/>
    <col min="17" max="16384" width="9.140625" style="179"/>
  </cols>
  <sheetData>
    <row r="1" spans="1:46" ht="15" customHeight="1">
      <c r="A1" s="172"/>
      <c r="B1" s="172"/>
      <c r="C1" s="172"/>
      <c r="D1" s="172"/>
      <c r="E1" s="172"/>
      <c r="F1" s="173"/>
      <c r="G1" s="174"/>
      <c r="H1" s="175"/>
      <c r="I1" s="176"/>
      <c r="J1" s="177" t="s">
        <v>0</v>
      </c>
      <c r="K1" s="177"/>
      <c r="L1" s="177"/>
      <c r="M1" s="178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</row>
    <row r="2" spans="1:46" ht="14.25" customHeight="1">
      <c r="A2" s="172"/>
      <c r="B2" s="172"/>
      <c r="C2" s="172"/>
      <c r="D2" s="172"/>
      <c r="E2" s="172"/>
      <c r="F2" s="173"/>
      <c r="G2" s="172"/>
      <c r="H2" s="175"/>
      <c r="I2" s="172"/>
      <c r="J2" s="177" t="s">
        <v>1</v>
      </c>
      <c r="K2" s="177"/>
      <c r="L2" s="177"/>
      <c r="M2" s="178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</row>
    <row r="3" spans="1:46" ht="13.5" customHeight="1">
      <c r="A3" s="172"/>
      <c r="B3" s="172"/>
      <c r="C3" s="172"/>
      <c r="D3" s="172"/>
      <c r="E3" s="172"/>
      <c r="F3" s="173"/>
      <c r="G3" s="172"/>
      <c r="H3" s="180"/>
      <c r="I3" s="175"/>
      <c r="J3" s="177" t="s">
        <v>2</v>
      </c>
      <c r="K3" s="177"/>
      <c r="L3" s="177"/>
      <c r="M3" s="178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</row>
    <row r="4" spans="1:46" ht="14.25" customHeight="1">
      <c r="A4" s="172"/>
      <c r="B4" s="172"/>
      <c r="C4" s="172"/>
      <c r="D4" s="172"/>
      <c r="E4" s="172"/>
      <c r="F4" s="173"/>
      <c r="G4" s="181" t="s">
        <v>3</v>
      </c>
      <c r="H4" s="175"/>
      <c r="I4" s="172"/>
      <c r="J4" s="177" t="s">
        <v>4</v>
      </c>
      <c r="K4" s="177"/>
      <c r="L4" s="177"/>
      <c r="M4" s="178"/>
      <c r="N4" s="182"/>
      <c r="O4" s="18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</row>
    <row r="5" spans="1:46" ht="12" customHeight="1">
      <c r="A5" s="172"/>
      <c r="B5" s="172"/>
      <c r="C5" s="172"/>
      <c r="D5" s="172"/>
      <c r="E5" s="172"/>
      <c r="F5" s="173"/>
      <c r="G5" s="172"/>
      <c r="H5" s="175"/>
      <c r="I5" s="172"/>
      <c r="J5" s="177" t="s">
        <v>5</v>
      </c>
      <c r="K5" s="177"/>
      <c r="L5" s="177"/>
      <c r="M5" s="178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</row>
    <row r="6" spans="1:46" ht="30" customHeight="1">
      <c r="A6" s="172"/>
      <c r="B6" s="172"/>
      <c r="C6" s="172"/>
      <c r="D6" s="172"/>
      <c r="E6" s="172"/>
      <c r="F6" s="173"/>
      <c r="G6" s="513" t="s">
        <v>6</v>
      </c>
      <c r="H6" s="514"/>
      <c r="I6" s="514"/>
      <c r="J6" s="514"/>
      <c r="K6" s="514"/>
      <c r="L6" s="183"/>
      <c r="M6" s="184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</row>
    <row r="7" spans="1:46" ht="18.75" customHeight="1">
      <c r="A7" s="484" t="s">
        <v>7</v>
      </c>
      <c r="B7" s="515"/>
      <c r="C7" s="515"/>
      <c r="D7" s="515"/>
      <c r="E7" s="515"/>
      <c r="F7" s="516"/>
      <c r="G7" s="515"/>
      <c r="H7" s="515"/>
      <c r="I7" s="515"/>
      <c r="J7" s="515"/>
      <c r="K7" s="515"/>
      <c r="L7" s="515"/>
      <c r="M7" s="184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</row>
    <row r="8" spans="1:46" ht="14.25" customHeight="1">
      <c r="A8" s="185"/>
      <c r="B8" s="186"/>
      <c r="C8" s="186"/>
      <c r="D8" s="186"/>
      <c r="E8" s="186"/>
      <c r="F8" s="187"/>
      <c r="G8" s="517" t="s">
        <v>8</v>
      </c>
      <c r="H8" s="517"/>
      <c r="I8" s="517"/>
      <c r="J8" s="517"/>
      <c r="K8" s="517"/>
      <c r="L8" s="186"/>
      <c r="M8" s="184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</row>
    <row r="9" spans="1:46" ht="16.5" customHeight="1">
      <c r="A9" s="518" t="s">
        <v>9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184"/>
      <c r="N9" s="172"/>
      <c r="O9" s="172"/>
      <c r="P9" s="172" t="s">
        <v>10</v>
      </c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</row>
    <row r="10" spans="1:46" ht="15.75" customHeight="1">
      <c r="G10" s="519" t="s">
        <v>11</v>
      </c>
      <c r="H10" s="519"/>
      <c r="I10" s="519"/>
      <c r="J10" s="519"/>
      <c r="K10" s="519"/>
      <c r="M10" s="184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</row>
    <row r="11" spans="1:46" ht="12" customHeight="1">
      <c r="G11" s="511" t="s">
        <v>12</v>
      </c>
      <c r="H11" s="511"/>
      <c r="I11" s="511"/>
      <c r="J11" s="511"/>
      <c r="K11" s="511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</row>
    <row r="12" spans="1:46" ht="9" customHeight="1"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</row>
    <row r="13" spans="1:46" ht="12" customHeight="1">
      <c r="B13" s="509" t="s">
        <v>13</v>
      </c>
      <c r="C13" s="509"/>
      <c r="D13" s="509"/>
      <c r="E13" s="509"/>
      <c r="F13" s="509"/>
      <c r="G13" s="509"/>
      <c r="H13" s="509"/>
      <c r="I13" s="509"/>
      <c r="J13" s="509"/>
      <c r="K13" s="509"/>
      <c r="L13" s="509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</row>
    <row r="14" spans="1:46" ht="12" customHeight="1">
      <c r="H14" s="135" t="s">
        <v>197</v>
      </c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</row>
    <row r="15" spans="1:46" ht="12.75" customHeight="1">
      <c r="G15" s="462" t="s">
        <v>14</v>
      </c>
      <c r="H15" s="510"/>
      <c r="I15" s="510"/>
      <c r="J15" s="510"/>
      <c r="K15" s="510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</row>
    <row r="16" spans="1:46" ht="11.25" customHeight="1">
      <c r="G16" s="511" t="s">
        <v>15</v>
      </c>
      <c r="H16" s="511"/>
      <c r="I16" s="511"/>
      <c r="J16" s="511"/>
      <c r="K16" s="511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</row>
    <row r="17" spans="1:27" ht="13.5" customHeight="1">
      <c r="A17" s="172"/>
      <c r="B17" s="172"/>
      <c r="C17" s="172"/>
      <c r="D17" s="172"/>
      <c r="E17" s="172"/>
      <c r="F17" s="173"/>
      <c r="G17" s="480" t="s">
        <v>190</v>
      </c>
      <c r="H17" s="480"/>
      <c r="I17" s="480"/>
      <c r="J17" s="480"/>
      <c r="K17" s="480"/>
      <c r="L17" s="189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</row>
    <row r="18" spans="1:27" ht="13.5" customHeight="1">
      <c r="A18" s="175"/>
      <c r="B18" s="175"/>
      <c r="C18" s="175"/>
      <c r="D18" s="175"/>
      <c r="E18" s="175"/>
      <c r="F18" s="190"/>
      <c r="G18" s="175"/>
      <c r="H18" s="512" t="s">
        <v>16</v>
      </c>
      <c r="I18" s="512"/>
      <c r="J18" s="175"/>
      <c r="K18" s="175"/>
      <c r="L18" s="175"/>
      <c r="M18" s="191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</row>
    <row r="19" spans="1:27" ht="12" customHeight="1">
      <c r="A19" s="172"/>
      <c r="B19" s="172"/>
      <c r="C19" s="172"/>
      <c r="D19" s="172"/>
      <c r="E19" s="172"/>
      <c r="F19" s="173"/>
      <c r="G19" s="172"/>
      <c r="H19" s="172"/>
      <c r="I19" s="172"/>
      <c r="J19" s="192"/>
      <c r="K19" s="193"/>
      <c r="L19" s="194" t="s">
        <v>17</v>
      </c>
      <c r="M19" s="191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</row>
    <row r="20" spans="1:27" ht="11.25" customHeight="1">
      <c r="A20" s="172"/>
      <c r="B20" s="172"/>
      <c r="C20" s="172"/>
      <c r="D20" s="172"/>
      <c r="E20" s="172"/>
      <c r="F20" s="173"/>
      <c r="G20" s="172"/>
      <c r="H20" s="172"/>
      <c r="I20" s="172"/>
      <c r="J20" s="195" t="s">
        <v>18</v>
      </c>
      <c r="K20" s="180"/>
      <c r="L20" s="196"/>
      <c r="M20" s="191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</row>
    <row r="21" spans="1:27" ht="12" customHeight="1">
      <c r="A21" s="172"/>
      <c r="B21" s="172"/>
      <c r="C21" s="172"/>
      <c r="D21" s="172"/>
      <c r="E21" s="182"/>
      <c r="F21" s="197"/>
      <c r="G21" s="172"/>
      <c r="H21" s="172"/>
      <c r="I21" s="198"/>
      <c r="J21" s="198"/>
      <c r="K21" s="199" t="s">
        <v>19</v>
      </c>
      <c r="L21" s="196"/>
      <c r="M21" s="191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</row>
    <row r="22" spans="1:27" ht="12.75" customHeight="1">
      <c r="A22" s="172"/>
      <c r="B22" s="172"/>
      <c r="C22" s="481" t="s">
        <v>198</v>
      </c>
      <c r="D22" s="481"/>
      <c r="E22" s="481"/>
      <c r="F22" s="481"/>
      <c r="G22" s="481"/>
      <c r="H22" s="481"/>
      <c r="I22" s="481"/>
      <c r="J22" s="481"/>
      <c r="K22" s="199" t="s">
        <v>20</v>
      </c>
      <c r="L22" s="200" t="s">
        <v>21</v>
      </c>
      <c r="M22" s="191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</row>
    <row r="23" spans="1:27" ht="12" customHeight="1">
      <c r="A23" s="172"/>
      <c r="B23" s="172"/>
      <c r="C23" s="172"/>
      <c r="D23" s="172"/>
      <c r="E23" s="172"/>
      <c r="F23" s="173"/>
      <c r="G23" s="172"/>
      <c r="H23" s="201"/>
      <c r="I23" s="172"/>
      <c r="J23" s="202" t="s">
        <v>22</v>
      </c>
      <c r="K23" s="203"/>
      <c r="L23" s="28" t="s">
        <v>191</v>
      </c>
      <c r="M23" s="191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</row>
    <row r="24" spans="1:27" ht="12.75" customHeight="1">
      <c r="A24" s="172"/>
      <c r="B24" s="172"/>
      <c r="C24" s="172"/>
      <c r="D24" s="172"/>
      <c r="E24" s="172"/>
      <c r="F24" s="173"/>
      <c r="G24" s="204" t="s">
        <v>23</v>
      </c>
      <c r="H24" s="205"/>
      <c r="I24" s="206"/>
      <c r="J24" s="207"/>
      <c r="K24" s="196"/>
      <c r="L24" s="200" t="s">
        <v>24</v>
      </c>
      <c r="M24" s="191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</row>
    <row r="25" spans="1:27" ht="13.5" customHeight="1">
      <c r="A25" s="172"/>
      <c r="B25" s="172"/>
      <c r="C25" s="172"/>
      <c r="D25" s="172"/>
      <c r="E25" s="172"/>
      <c r="F25" s="173"/>
      <c r="G25" s="496" t="s">
        <v>25</v>
      </c>
      <c r="H25" s="496"/>
      <c r="I25" s="208"/>
      <c r="J25" s="209"/>
      <c r="K25" s="196"/>
      <c r="L25" s="200" t="s">
        <v>26</v>
      </c>
      <c r="M25" s="191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</row>
    <row r="26" spans="1:27" ht="14.25" customHeight="1">
      <c r="A26" s="210"/>
      <c r="B26" s="210"/>
      <c r="C26" s="210"/>
      <c r="D26" s="210"/>
      <c r="E26" s="210"/>
      <c r="F26" s="211"/>
      <c r="G26" s="212"/>
      <c r="H26" s="172"/>
      <c r="I26" s="212"/>
      <c r="J26" s="212"/>
      <c r="K26" s="213"/>
      <c r="L26" s="214" t="s">
        <v>27</v>
      </c>
      <c r="M26" s="215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</row>
    <row r="27" spans="1:27" ht="24" customHeight="1">
      <c r="A27" s="497" t="s">
        <v>28</v>
      </c>
      <c r="B27" s="498"/>
      <c r="C27" s="498"/>
      <c r="D27" s="498"/>
      <c r="E27" s="498"/>
      <c r="F27" s="498"/>
      <c r="G27" s="501" t="s">
        <v>29</v>
      </c>
      <c r="H27" s="503" t="s">
        <v>30</v>
      </c>
      <c r="I27" s="505" t="s">
        <v>31</v>
      </c>
      <c r="J27" s="506"/>
      <c r="K27" s="507" t="s">
        <v>32</v>
      </c>
      <c r="L27" s="488" t="s">
        <v>33</v>
      </c>
      <c r="M27" s="215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</row>
    <row r="28" spans="1:27" ht="46.5" customHeight="1">
      <c r="A28" s="499"/>
      <c r="B28" s="500"/>
      <c r="C28" s="500"/>
      <c r="D28" s="500"/>
      <c r="E28" s="500"/>
      <c r="F28" s="500"/>
      <c r="G28" s="502"/>
      <c r="H28" s="504"/>
      <c r="I28" s="216" t="s">
        <v>34</v>
      </c>
      <c r="J28" s="217" t="s">
        <v>35</v>
      </c>
      <c r="K28" s="508"/>
      <c r="L28" s="489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</row>
    <row r="29" spans="1:27" ht="11.25" customHeight="1">
      <c r="A29" s="490" t="s">
        <v>36</v>
      </c>
      <c r="B29" s="491"/>
      <c r="C29" s="491"/>
      <c r="D29" s="491"/>
      <c r="E29" s="491"/>
      <c r="F29" s="492"/>
      <c r="G29" s="218">
        <v>2</v>
      </c>
      <c r="H29" s="219">
        <v>3</v>
      </c>
      <c r="I29" s="220" t="s">
        <v>37</v>
      </c>
      <c r="J29" s="221" t="s">
        <v>38</v>
      </c>
      <c r="K29" s="222">
        <v>6</v>
      </c>
      <c r="L29" s="222">
        <v>7</v>
      </c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</row>
    <row r="30" spans="1:27" s="231" customFormat="1" ht="12.75" customHeight="1">
      <c r="A30" s="223">
        <v>2</v>
      </c>
      <c r="B30" s="223"/>
      <c r="C30" s="224"/>
      <c r="D30" s="225"/>
      <c r="E30" s="223"/>
      <c r="F30" s="226"/>
      <c r="G30" s="224" t="s">
        <v>39</v>
      </c>
      <c r="H30" s="227">
        <v>1</v>
      </c>
      <c r="I30" s="228">
        <f>SUM(I31+I41+I64+I85+I93+I109+I132+I148+I157)</f>
        <v>1700</v>
      </c>
      <c r="J30" s="228">
        <f>SUM(J31+J41+J64+J85+J93+J109+J132+J148+J157)</f>
        <v>1700</v>
      </c>
      <c r="K30" s="229">
        <f>SUM(K31+K41+K64+K85+K93+K109+K132+K148+K157)</f>
        <v>1698</v>
      </c>
      <c r="L30" s="228">
        <f>SUM(L31+L41+L64+L85+L93+L109+L132+L148+L157)</f>
        <v>1698</v>
      </c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</row>
    <row r="31" spans="1:27" ht="12.75" hidden="1" customHeight="1">
      <c r="A31" s="223">
        <v>2</v>
      </c>
      <c r="B31" s="232">
        <v>1</v>
      </c>
      <c r="C31" s="233"/>
      <c r="D31" s="234"/>
      <c r="E31" s="235"/>
      <c r="F31" s="236"/>
      <c r="G31" s="232" t="s">
        <v>40</v>
      </c>
      <c r="H31" s="219">
        <v>2</v>
      </c>
      <c r="I31" s="228">
        <f>SUM(I32+I37)</f>
        <v>0</v>
      </c>
      <c r="J31" s="228">
        <f>SUM(J32+J37)</f>
        <v>0</v>
      </c>
      <c r="K31" s="237">
        <f>SUM(K32+K37)</f>
        <v>0</v>
      </c>
      <c r="L31" s="238">
        <f>SUM(L32+L37)</f>
        <v>0</v>
      </c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</row>
    <row r="32" spans="1:27" ht="12.75" hidden="1" customHeight="1">
      <c r="A32" s="239">
        <v>2</v>
      </c>
      <c r="B32" s="239">
        <v>1</v>
      </c>
      <c r="C32" s="240">
        <v>1</v>
      </c>
      <c r="D32" s="241"/>
      <c r="E32" s="239"/>
      <c r="F32" s="242"/>
      <c r="G32" s="240" t="s">
        <v>41</v>
      </c>
      <c r="H32" s="227">
        <v>3</v>
      </c>
      <c r="I32" s="228">
        <f t="shared" ref="I32:L33" si="0">SUM(I33)</f>
        <v>0</v>
      </c>
      <c r="J32" s="228">
        <f t="shared" si="0"/>
        <v>0</v>
      </c>
      <c r="K32" s="229">
        <f t="shared" si="0"/>
        <v>0</v>
      </c>
      <c r="L32" s="228">
        <f t="shared" si="0"/>
        <v>0</v>
      </c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</row>
    <row r="33" spans="1:27" ht="12.75" hidden="1" customHeight="1">
      <c r="A33" s="243">
        <v>2</v>
      </c>
      <c r="B33" s="239">
        <v>1</v>
      </c>
      <c r="C33" s="240">
        <v>1</v>
      </c>
      <c r="D33" s="241">
        <v>1</v>
      </c>
      <c r="E33" s="239"/>
      <c r="F33" s="242"/>
      <c r="G33" s="240" t="s">
        <v>41</v>
      </c>
      <c r="H33" s="227">
        <v>4</v>
      </c>
      <c r="I33" s="228">
        <f t="shared" si="0"/>
        <v>0</v>
      </c>
      <c r="J33" s="228">
        <f t="shared" si="0"/>
        <v>0</v>
      </c>
      <c r="K33" s="229">
        <f t="shared" si="0"/>
        <v>0</v>
      </c>
      <c r="L33" s="228">
        <f t="shared" si="0"/>
        <v>0</v>
      </c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</row>
    <row r="34" spans="1:27" ht="12.75" hidden="1" customHeight="1">
      <c r="A34" s="243">
        <v>2</v>
      </c>
      <c r="B34" s="239">
        <v>1</v>
      </c>
      <c r="C34" s="240">
        <v>1</v>
      </c>
      <c r="D34" s="241">
        <v>1</v>
      </c>
      <c r="E34" s="239">
        <v>1</v>
      </c>
      <c r="F34" s="242"/>
      <c r="G34" s="240" t="s">
        <v>42</v>
      </c>
      <c r="H34" s="227">
        <v>5</v>
      </c>
      <c r="I34" s="229">
        <f>SUM(I35:I36)</f>
        <v>0</v>
      </c>
      <c r="J34" s="228">
        <f>SUM(J35:J36)</f>
        <v>0</v>
      </c>
      <c r="K34" s="229">
        <f>SUM(K35:K36)</f>
        <v>0</v>
      </c>
      <c r="L34" s="228">
        <f>SUM(L35:L36)</f>
        <v>0</v>
      </c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</row>
    <row r="35" spans="1:27" ht="12.75" hidden="1" customHeight="1">
      <c r="A35" s="243">
        <v>2</v>
      </c>
      <c r="B35" s="239">
        <v>1</v>
      </c>
      <c r="C35" s="240">
        <v>1</v>
      </c>
      <c r="D35" s="241">
        <v>1</v>
      </c>
      <c r="E35" s="239">
        <v>1</v>
      </c>
      <c r="F35" s="242">
        <v>1</v>
      </c>
      <c r="G35" s="240" t="s">
        <v>43</v>
      </c>
      <c r="H35" s="227">
        <v>6</v>
      </c>
      <c r="I35" s="244"/>
      <c r="J35" s="245"/>
      <c r="K35" s="245"/>
      <c r="L35" s="245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</row>
    <row r="36" spans="1:27" ht="12.75" hidden="1" customHeight="1">
      <c r="A36" s="243">
        <v>2</v>
      </c>
      <c r="B36" s="239">
        <v>1</v>
      </c>
      <c r="C36" s="240">
        <v>1</v>
      </c>
      <c r="D36" s="241">
        <v>1</v>
      </c>
      <c r="E36" s="239">
        <v>1</v>
      </c>
      <c r="F36" s="242">
        <v>2</v>
      </c>
      <c r="G36" s="240" t="s">
        <v>44</v>
      </c>
      <c r="H36" s="227">
        <v>7</v>
      </c>
      <c r="I36" s="245"/>
      <c r="J36" s="245"/>
      <c r="K36" s="245"/>
      <c r="L36" s="245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</row>
    <row r="37" spans="1:27" ht="12.75" hidden="1" customHeight="1">
      <c r="A37" s="243">
        <v>2</v>
      </c>
      <c r="B37" s="239">
        <v>1</v>
      </c>
      <c r="C37" s="240">
        <v>2</v>
      </c>
      <c r="D37" s="241"/>
      <c r="E37" s="239"/>
      <c r="F37" s="242"/>
      <c r="G37" s="240" t="s">
        <v>45</v>
      </c>
      <c r="H37" s="227">
        <v>8</v>
      </c>
      <c r="I37" s="229">
        <f t="shared" ref="I37:L39" si="1">I38</f>
        <v>0</v>
      </c>
      <c r="J37" s="228">
        <f t="shared" si="1"/>
        <v>0</v>
      </c>
      <c r="K37" s="229">
        <f t="shared" si="1"/>
        <v>0</v>
      </c>
      <c r="L37" s="228">
        <f t="shared" si="1"/>
        <v>0</v>
      </c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</row>
    <row r="38" spans="1:27" ht="12.75" hidden="1" customHeight="1">
      <c r="A38" s="243">
        <v>2</v>
      </c>
      <c r="B38" s="239">
        <v>1</v>
      </c>
      <c r="C38" s="240">
        <v>2</v>
      </c>
      <c r="D38" s="241">
        <v>1</v>
      </c>
      <c r="E38" s="239"/>
      <c r="F38" s="242"/>
      <c r="G38" s="240" t="s">
        <v>45</v>
      </c>
      <c r="H38" s="227">
        <v>9</v>
      </c>
      <c r="I38" s="229">
        <f t="shared" si="1"/>
        <v>0</v>
      </c>
      <c r="J38" s="228">
        <f t="shared" si="1"/>
        <v>0</v>
      </c>
      <c r="K38" s="228">
        <f t="shared" si="1"/>
        <v>0</v>
      </c>
      <c r="L38" s="228">
        <f t="shared" si="1"/>
        <v>0</v>
      </c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</row>
    <row r="39" spans="1:27" ht="12.75" hidden="1" customHeight="1">
      <c r="A39" s="243">
        <v>2</v>
      </c>
      <c r="B39" s="239">
        <v>1</v>
      </c>
      <c r="C39" s="240">
        <v>2</v>
      </c>
      <c r="D39" s="241">
        <v>1</v>
      </c>
      <c r="E39" s="239">
        <v>1</v>
      </c>
      <c r="F39" s="242"/>
      <c r="G39" s="240" t="s">
        <v>45</v>
      </c>
      <c r="H39" s="227">
        <v>10</v>
      </c>
      <c r="I39" s="228">
        <f t="shared" si="1"/>
        <v>0</v>
      </c>
      <c r="J39" s="228">
        <f t="shared" si="1"/>
        <v>0</v>
      </c>
      <c r="K39" s="228">
        <f t="shared" si="1"/>
        <v>0</v>
      </c>
      <c r="L39" s="228">
        <f t="shared" si="1"/>
        <v>0</v>
      </c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</row>
    <row r="40" spans="1:27" ht="12.75" hidden="1" customHeight="1">
      <c r="A40" s="243">
        <v>2</v>
      </c>
      <c r="B40" s="239">
        <v>1</v>
      </c>
      <c r="C40" s="240">
        <v>2</v>
      </c>
      <c r="D40" s="241">
        <v>1</v>
      </c>
      <c r="E40" s="239">
        <v>1</v>
      </c>
      <c r="F40" s="242">
        <v>1</v>
      </c>
      <c r="G40" s="240" t="s">
        <v>45</v>
      </c>
      <c r="H40" s="227">
        <v>11</v>
      </c>
      <c r="I40" s="246"/>
      <c r="J40" s="245"/>
      <c r="K40" s="245"/>
      <c r="L40" s="245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</row>
    <row r="41" spans="1:27" ht="12.75" customHeight="1">
      <c r="A41" s="247">
        <v>2</v>
      </c>
      <c r="B41" s="248">
        <v>2</v>
      </c>
      <c r="C41" s="233"/>
      <c r="D41" s="234"/>
      <c r="E41" s="235"/>
      <c r="F41" s="236"/>
      <c r="G41" s="232" t="s">
        <v>46</v>
      </c>
      <c r="H41" s="219">
        <v>12</v>
      </c>
      <c r="I41" s="249">
        <f t="shared" ref="I41:L43" si="2">I42</f>
        <v>1700</v>
      </c>
      <c r="J41" s="250">
        <f t="shared" si="2"/>
        <v>1700</v>
      </c>
      <c r="K41" s="249">
        <f t="shared" si="2"/>
        <v>1698</v>
      </c>
      <c r="L41" s="249">
        <f t="shared" si="2"/>
        <v>1698</v>
      </c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</row>
    <row r="42" spans="1:27" ht="12.75" customHeight="1">
      <c r="A42" s="243">
        <v>2</v>
      </c>
      <c r="B42" s="239">
        <v>2</v>
      </c>
      <c r="C42" s="240">
        <v>1</v>
      </c>
      <c r="D42" s="241"/>
      <c r="E42" s="239"/>
      <c r="F42" s="242"/>
      <c r="G42" s="240" t="s">
        <v>46</v>
      </c>
      <c r="H42" s="227">
        <v>13</v>
      </c>
      <c r="I42" s="228">
        <f t="shared" si="2"/>
        <v>1700</v>
      </c>
      <c r="J42" s="229">
        <f t="shared" si="2"/>
        <v>1700</v>
      </c>
      <c r="K42" s="228">
        <f t="shared" si="2"/>
        <v>1698</v>
      </c>
      <c r="L42" s="229">
        <f t="shared" si="2"/>
        <v>1698</v>
      </c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</row>
    <row r="43" spans="1:27" ht="12.75" customHeight="1">
      <c r="A43" s="243">
        <v>2</v>
      </c>
      <c r="B43" s="239">
        <v>2</v>
      </c>
      <c r="C43" s="240">
        <v>1</v>
      </c>
      <c r="D43" s="241">
        <v>1</v>
      </c>
      <c r="E43" s="239"/>
      <c r="F43" s="242"/>
      <c r="G43" s="240" t="s">
        <v>46</v>
      </c>
      <c r="H43" s="227">
        <v>14</v>
      </c>
      <c r="I43" s="228">
        <f t="shared" si="2"/>
        <v>1700</v>
      </c>
      <c r="J43" s="229">
        <f t="shared" si="2"/>
        <v>1700</v>
      </c>
      <c r="K43" s="238">
        <f t="shared" si="2"/>
        <v>1698</v>
      </c>
      <c r="L43" s="238">
        <f t="shared" si="2"/>
        <v>1698</v>
      </c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</row>
    <row r="44" spans="1:27" ht="12.75" customHeight="1">
      <c r="A44" s="251">
        <v>2</v>
      </c>
      <c r="B44" s="252">
        <v>2</v>
      </c>
      <c r="C44" s="253">
        <v>1</v>
      </c>
      <c r="D44" s="254">
        <v>1</v>
      </c>
      <c r="E44" s="252">
        <v>1</v>
      </c>
      <c r="F44" s="255"/>
      <c r="G44" s="253" t="s">
        <v>46</v>
      </c>
      <c r="H44" s="256">
        <v>15</v>
      </c>
      <c r="I44" s="257">
        <f>SUM(I45:I63)-I54</f>
        <v>1700</v>
      </c>
      <c r="J44" s="258">
        <f>SUM(J45:J63)-J54</f>
        <v>1700</v>
      </c>
      <c r="K44" s="258">
        <f>SUM(K45:K63)-K54</f>
        <v>1698</v>
      </c>
      <c r="L44" s="259">
        <f>SUM(L45:L63)-L54</f>
        <v>1698</v>
      </c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</row>
    <row r="45" spans="1:27" ht="12.75" hidden="1" customHeight="1">
      <c r="A45" s="243">
        <v>2</v>
      </c>
      <c r="B45" s="239">
        <v>2</v>
      </c>
      <c r="C45" s="240">
        <v>1</v>
      </c>
      <c r="D45" s="241">
        <v>1</v>
      </c>
      <c r="E45" s="239">
        <v>1</v>
      </c>
      <c r="F45" s="260">
        <v>1</v>
      </c>
      <c r="G45" s="240" t="s">
        <v>47</v>
      </c>
      <c r="H45" s="227">
        <v>16</v>
      </c>
      <c r="I45" s="245"/>
      <c r="J45" s="245"/>
      <c r="K45" s="245"/>
      <c r="L45" s="245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</row>
    <row r="46" spans="1:27" ht="25.5" hidden="1" customHeight="1">
      <c r="A46" s="243">
        <v>2</v>
      </c>
      <c r="B46" s="239">
        <v>2</v>
      </c>
      <c r="C46" s="240">
        <v>1</v>
      </c>
      <c r="D46" s="241">
        <v>1</v>
      </c>
      <c r="E46" s="239">
        <v>1</v>
      </c>
      <c r="F46" s="242">
        <v>2</v>
      </c>
      <c r="G46" s="240" t="s">
        <v>48</v>
      </c>
      <c r="H46" s="227">
        <v>17</v>
      </c>
      <c r="I46" s="245"/>
      <c r="J46" s="245"/>
      <c r="K46" s="245"/>
      <c r="L46" s="245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</row>
    <row r="47" spans="1:27" ht="12.75" hidden="1" customHeight="1">
      <c r="A47" s="243">
        <v>2</v>
      </c>
      <c r="B47" s="239">
        <v>2</v>
      </c>
      <c r="C47" s="240">
        <v>1</v>
      </c>
      <c r="D47" s="241">
        <v>1</v>
      </c>
      <c r="E47" s="239">
        <v>1</v>
      </c>
      <c r="F47" s="242">
        <v>5</v>
      </c>
      <c r="G47" s="240" t="s">
        <v>49</v>
      </c>
      <c r="H47" s="227">
        <v>18</v>
      </c>
      <c r="I47" s="245"/>
      <c r="J47" s="245"/>
      <c r="K47" s="245"/>
      <c r="L47" s="245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</row>
    <row r="48" spans="1:27" ht="12.75" hidden="1" customHeight="1">
      <c r="A48" s="243">
        <v>2</v>
      </c>
      <c r="B48" s="239">
        <v>2</v>
      </c>
      <c r="C48" s="240">
        <v>1</v>
      </c>
      <c r="D48" s="241">
        <v>1</v>
      </c>
      <c r="E48" s="239">
        <v>1</v>
      </c>
      <c r="F48" s="242">
        <v>6</v>
      </c>
      <c r="G48" s="240" t="s">
        <v>50</v>
      </c>
      <c r="H48" s="227">
        <v>19</v>
      </c>
      <c r="I48" s="245"/>
      <c r="J48" s="245"/>
      <c r="K48" s="245"/>
      <c r="L48" s="245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</row>
    <row r="49" spans="1:27" ht="12.75" hidden="1" customHeight="1">
      <c r="A49" s="261">
        <v>2</v>
      </c>
      <c r="B49" s="235">
        <v>2</v>
      </c>
      <c r="C49" s="233">
        <v>1</v>
      </c>
      <c r="D49" s="234">
        <v>1</v>
      </c>
      <c r="E49" s="235">
        <v>1</v>
      </c>
      <c r="F49" s="236">
        <v>7</v>
      </c>
      <c r="G49" s="233" t="s">
        <v>51</v>
      </c>
      <c r="H49" s="219">
        <v>20</v>
      </c>
      <c r="I49" s="245"/>
      <c r="J49" s="245"/>
      <c r="K49" s="245"/>
      <c r="L49" s="245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</row>
    <row r="50" spans="1:27" ht="12.75" hidden="1" customHeight="1">
      <c r="A50" s="243">
        <v>2</v>
      </c>
      <c r="B50" s="239">
        <v>2</v>
      </c>
      <c r="C50" s="240">
        <v>1</v>
      </c>
      <c r="D50" s="241">
        <v>1</v>
      </c>
      <c r="E50" s="239">
        <v>1</v>
      </c>
      <c r="F50" s="242">
        <v>8</v>
      </c>
      <c r="G50" s="240" t="s">
        <v>52</v>
      </c>
      <c r="H50" s="227">
        <v>21</v>
      </c>
      <c r="I50" s="245"/>
      <c r="J50" s="245"/>
      <c r="K50" s="245"/>
      <c r="L50" s="245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</row>
    <row r="51" spans="1:27" ht="12.75" hidden="1" customHeight="1">
      <c r="A51" s="243">
        <v>2</v>
      </c>
      <c r="B51" s="239">
        <v>2</v>
      </c>
      <c r="C51" s="240">
        <v>1</v>
      </c>
      <c r="D51" s="241">
        <v>1</v>
      </c>
      <c r="E51" s="239">
        <v>1</v>
      </c>
      <c r="F51" s="242">
        <v>9</v>
      </c>
      <c r="G51" s="240" t="s">
        <v>53</v>
      </c>
      <c r="H51" s="227">
        <v>22</v>
      </c>
      <c r="I51" s="245"/>
      <c r="J51" s="245"/>
      <c r="K51" s="245"/>
      <c r="L51" s="245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</row>
    <row r="52" spans="1:27" ht="12.75" hidden="1" customHeight="1">
      <c r="A52" s="261">
        <v>2</v>
      </c>
      <c r="B52" s="235">
        <v>2</v>
      </c>
      <c r="C52" s="233">
        <v>1</v>
      </c>
      <c r="D52" s="234">
        <v>1</v>
      </c>
      <c r="E52" s="235">
        <v>1</v>
      </c>
      <c r="F52" s="236">
        <v>10</v>
      </c>
      <c r="G52" s="233" t="s">
        <v>54</v>
      </c>
      <c r="H52" s="219">
        <v>23</v>
      </c>
      <c r="I52" s="245"/>
      <c r="J52" s="245"/>
      <c r="K52" s="245"/>
      <c r="L52" s="245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</row>
    <row r="53" spans="1:27" ht="25.5" hidden="1" customHeight="1">
      <c r="A53" s="243">
        <v>2</v>
      </c>
      <c r="B53" s="239">
        <v>2</v>
      </c>
      <c r="C53" s="240">
        <v>1</v>
      </c>
      <c r="D53" s="241">
        <v>1</v>
      </c>
      <c r="E53" s="239">
        <v>1</v>
      </c>
      <c r="F53" s="242">
        <v>11</v>
      </c>
      <c r="G53" s="240" t="s">
        <v>55</v>
      </c>
      <c r="H53" s="227">
        <v>24</v>
      </c>
      <c r="I53" s="246"/>
      <c r="J53" s="245"/>
      <c r="K53" s="245"/>
      <c r="L53" s="245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</row>
    <row r="54" spans="1:27" ht="12.75" hidden="1" customHeight="1">
      <c r="A54" s="485">
        <v>1</v>
      </c>
      <c r="B54" s="486"/>
      <c r="C54" s="486"/>
      <c r="D54" s="486"/>
      <c r="E54" s="486"/>
      <c r="F54" s="487"/>
      <c r="G54" s="262">
        <v>2</v>
      </c>
      <c r="H54" s="263">
        <v>3</v>
      </c>
      <c r="I54" s="264">
        <v>4</v>
      </c>
      <c r="J54" s="265">
        <v>5</v>
      </c>
      <c r="K54" s="266">
        <v>6</v>
      </c>
      <c r="L54" s="264">
        <v>7</v>
      </c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</row>
    <row r="55" spans="1:27" ht="12.75" hidden="1" customHeight="1">
      <c r="A55" s="251">
        <v>2</v>
      </c>
      <c r="B55" s="267">
        <v>2</v>
      </c>
      <c r="C55" s="268">
        <v>1</v>
      </c>
      <c r="D55" s="268">
        <v>1</v>
      </c>
      <c r="E55" s="268">
        <v>1</v>
      </c>
      <c r="F55" s="269">
        <v>12</v>
      </c>
      <c r="G55" s="268" t="s">
        <v>56</v>
      </c>
      <c r="H55" s="270">
        <v>25</v>
      </c>
      <c r="I55" s="271"/>
      <c r="J55" s="245"/>
      <c r="K55" s="245"/>
      <c r="L55" s="245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</row>
    <row r="56" spans="1:27" ht="25.5" hidden="1" customHeight="1">
      <c r="A56" s="243">
        <v>2</v>
      </c>
      <c r="B56" s="239">
        <v>2</v>
      </c>
      <c r="C56" s="240">
        <v>1</v>
      </c>
      <c r="D56" s="240">
        <v>1</v>
      </c>
      <c r="E56" s="240">
        <v>1</v>
      </c>
      <c r="F56" s="242">
        <v>14</v>
      </c>
      <c r="G56" s="240" t="s">
        <v>57</v>
      </c>
      <c r="H56" s="227">
        <v>26</v>
      </c>
      <c r="I56" s="246"/>
      <c r="J56" s="245"/>
      <c r="K56" s="245"/>
      <c r="L56" s="245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</row>
    <row r="57" spans="1:27" ht="25.5" hidden="1" customHeight="1">
      <c r="A57" s="243">
        <v>2</v>
      </c>
      <c r="B57" s="239">
        <v>2</v>
      </c>
      <c r="C57" s="240">
        <v>1</v>
      </c>
      <c r="D57" s="240">
        <v>1</v>
      </c>
      <c r="E57" s="240">
        <v>1</v>
      </c>
      <c r="F57" s="242">
        <v>15</v>
      </c>
      <c r="G57" s="240" t="s">
        <v>58</v>
      </c>
      <c r="H57" s="270">
        <v>27</v>
      </c>
      <c r="I57" s="246"/>
      <c r="J57" s="245"/>
      <c r="K57" s="245"/>
      <c r="L57" s="245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</row>
    <row r="58" spans="1:27" ht="12.75" hidden="1" customHeight="1">
      <c r="A58" s="243">
        <v>2</v>
      </c>
      <c r="B58" s="239">
        <v>2</v>
      </c>
      <c r="C58" s="240">
        <v>1</v>
      </c>
      <c r="D58" s="240">
        <v>1</v>
      </c>
      <c r="E58" s="240">
        <v>1</v>
      </c>
      <c r="F58" s="242">
        <v>16</v>
      </c>
      <c r="G58" s="240" t="s">
        <v>59</v>
      </c>
      <c r="H58" s="227">
        <v>28</v>
      </c>
      <c r="I58" s="246"/>
      <c r="J58" s="245"/>
      <c r="K58" s="245"/>
      <c r="L58" s="245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</row>
    <row r="59" spans="1:27" ht="25.5" hidden="1" customHeight="1">
      <c r="A59" s="243">
        <v>2</v>
      </c>
      <c r="B59" s="239">
        <v>2</v>
      </c>
      <c r="C59" s="240">
        <v>1</v>
      </c>
      <c r="D59" s="240">
        <v>1</v>
      </c>
      <c r="E59" s="240">
        <v>1</v>
      </c>
      <c r="F59" s="242">
        <v>17</v>
      </c>
      <c r="G59" s="240" t="s">
        <v>60</v>
      </c>
      <c r="H59" s="270">
        <v>29</v>
      </c>
      <c r="I59" s="246"/>
      <c r="J59" s="245"/>
      <c r="K59" s="245"/>
      <c r="L59" s="245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</row>
    <row r="60" spans="1:27" ht="12.75" hidden="1" customHeight="1">
      <c r="A60" s="243">
        <v>2</v>
      </c>
      <c r="B60" s="239">
        <v>2</v>
      </c>
      <c r="C60" s="240">
        <v>1</v>
      </c>
      <c r="D60" s="240">
        <v>1</v>
      </c>
      <c r="E60" s="240">
        <v>1</v>
      </c>
      <c r="F60" s="242">
        <v>18</v>
      </c>
      <c r="G60" s="240" t="s">
        <v>61</v>
      </c>
      <c r="H60" s="227">
        <v>30</v>
      </c>
      <c r="I60" s="246"/>
      <c r="J60" s="245"/>
      <c r="K60" s="245"/>
      <c r="L60" s="245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</row>
    <row r="61" spans="1:27" ht="12.75" hidden="1" customHeight="1">
      <c r="A61" s="243">
        <v>2</v>
      </c>
      <c r="B61" s="239">
        <v>2</v>
      </c>
      <c r="C61" s="240">
        <v>1</v>
      </c>
      <c r="D61" s="240">
        <v>1</v>
      </c>
      <c r="E61" s="240">
        <v>1</v>
      </c>
      <c r="F61" s="242">
        <v>19</v>
      </c>
      <c r="G61" s="240" t="s">
        <v>62</v>
      </c>
      <c r="H61" s="270">
        <v>31</v>
      </c>
      <c r="I61" s="246"/>
      <c r="J61" s="245"/>
      <c r="K61" s="245"/>
      <c r="L61" s="245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</row>
    <row r="62" spans="1:27" ht="12.75" hidden="1" customHeight="1">
      <c r="A62" s="243">
        <v>2</v>
      </c>
      <c r="B62" s="239">
        <v>2</v>
      </c>
      <c r="C62" s="240">
        <v>1</v>
      </c>
      <c r="D62" s="240">
        <v>1</v>
      </c>
      <c r="E62" s="240">
        <v>1</v>
      </c>
      <c r="F62" s="242">
        <v>20</v>
      </c>
      <c r="G62" s="240" t="s">
        <v>63</v>
      </c>
      <c r="H62" s="227">
        <v>32</v>
      </c>
      <c r="I62" s="246"/>
      <c r="J62" s="245"/>
      <c r="K62" s="245"/>
      <c r="L62" s="245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</row>
    <row r="63" spans="1:27" ht="12.75" customHeight="1">
      <c r="A63" s="243">
        <v>2</v>
      </c>
      <c r="B63" s="239">
        <v>2</v>
      </c>
      <c r="C63" s="240">
        <v>1</v>
      </c>
      <c r="D63" s="240">
        <v>1</v>
      </c>
      <c r="E63" s="240">
        <v>1</v>
      </c>
      <c r="F63" s="242">
        <v>30</v>
      </c>
      <c r="G63" s="240" t="s">
        <v>64</v>
      </c>
      <c r="H63" s="270">
        <v>33</v>
      </c>
      <c r="I63" s="246">
        <v>1700</v>
      </c>
      <c r="J63" s="245">
        <v>1700</v>
      </c>
      <c r="K63" s="245">
        <v>1698</v>
      </c>
      <c r="L63" s="245">
        <v>1698</v>
      </c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</row>
    <row r="64" spans="1:27" ht="12.75" hidden="1" customHeight="1">
      <c r="A64" s="272">
        <v>2</v>
      </c>
      <c r="B64" s="273">
        <v>3</v>
      </c>
      <c r="C64" s="232"/>
      <c r="D64" s="233"/>
      <c r="E64" s="233"/>
      <c r="F64" s="236"/>
      <c r="G64" s="274" t="s">
        <v>65</v>
      </c>
      <c r="H64" s="227">
        <v>34</v>
      </c>
      <c r="I64" s="249">
        <f>SUM(I65+I81)</f>
        <v>0</v>
      </c>
      <c r="J64" s="275">
        <f>SUM(J65+J81)</f>
        <v>0</v>
      </c>
      <c r="K64" s="250">
        <f>SUM(K65+K81)</f>
        <v>0</v>
      </c>
      <c r="L64" s="249">
        <f>SUM(L65+L81)</f>
        <v>0</v>
      </c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</row>
    <row r="65" spans="1:27" ht="12.75" hidden="1" customHeight="1">
      <c r="A65" s="243">
        <v>2</v>
      </c>
      <c r="B65" s="239">
        <v>3</v>
      </c>
      <c r="C65" s="240">
        <v>1</v>
      </c>
      <c r="D65" s="240"/>
      <c r="E65" s="240"/>
      <c r="F65" s="242"/>
      <c r="G65" s="240" t="s">
        <v>66</v>
      </c>
      <c r="H65" s="270">
        <v>35</v>
      </c>
      <c r="I65" s="228">
        <f>SUM(I66+I71+I76)</f>
        <v>0</v>
      </c>
      <c r="J65" s="276">
        <f>SUM(J66+J71+J76)</f>
        <v>0</v>
      </c>
      <c r="K65" s="229">
        <f>SUM(K66+K71+K76)</f>
        <v>0</v>
      </c>
      <c r="L65" s="228">
        <f>SUM(L66+L71+L76)</f>
        <v>0</v>
      </c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</row>
    <row r="66" spans="1:27" ht="12.75" hidden="1" customHeight="1">
      <c r="A66" s="243">
        <v>2</v>
      </c>
      <c r="B66" s="239">
        <v>3</v>
      </c>
      <c r="C66" s="240">
        <v>1</v>
      </c>
      <c r="D66" s="240">
        <v>1</v>
      </c>
      <c r="E66" s="240"/>
      <c r="F66" s="242"/>
      <c r="G66" s="240" t="s">
        <v>67</v>
      </c>
      <c r="H66" s="227">
        <v>36</v>
      </c>
      <c r="I66" s="228">
        <f>I67</f>
        <v>0</v>
      </c>
      <c r="J66" s="276">
        <f>J67</f>
        <v>0</v>
      </c>
      <c r="K66" s="229">
        <f>K67</f>
        <v>0</v>
      </c>
      <c r="L66" s="228">
        <f>L67</f>
        <v>0</v>
      </c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</row>
    <row r="67" spans="1:27" ht="12.75" hidden="1" customHeight="1">
      <c r="A67" s="243">
        <v>2</v>
      </c>
      <c r="B67" s="239">
        <v>3</v>
      </c>
      <c r="C67" s="240">
        <v>1</v>
      </c>
      <c r="D67" s="240">
        <v>1</v>
      </c>
      <c r="E67" s="240">
        <v>1</v>
      </c>
      <c r="F67" s="242"/>
      <c r="G67" s="240" t="s">
        <v>67</v>
      </c>
      <c r="H67" s="270">
        <v>37</v>
      </c>
      <c r="I67" s="228">
        <f>SUM(I68:I70)</f>
        <v>0</v>
      </c>
      <c r="J67" s="276">
        <f>SUM(J68:J70)</f>
        <v>0</v>
      </c>
      <c r="K67" s="229">
        <f>SUM(K68:K70)</f>
        <v>0</v>
      </c>
      <c r="L67" s="228">
        <f>SUM(L68:L70)</f>
        <v>0</v>
      </c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</row>
    <row r="68" spans="1:27" s="278" customFormat="1" ht="12.75" hidden="1" customHeight="1">
      <c r="A68" s="243">
        <v>2</v>
      </c>
      <c r="B68" s="239">
        <v>3</v>
      </c>
      <c r="C68" s="240">
        <v>1</v>
      </c>
      <c r="D68" s="240">
        <v>1</v>
      </c>
      <c r="E68" s="240">
        <v>1</v>
      </c>
      <c r="F68" s="242">
        <v>1</v>
      </c>
      <c r="G68" s="240" t="s">
        <v>68</v>
      </c>
      <c r="H68" s="227">
        <v>38</v>
      </c>
      <c r="I68" s="246"/>
      <c r="J68" s="246"/>
      <c r="K68" s="246"/>
      <c r="L68" s="246"/>
      <c r="M68" s="277"/>
      <c r="N68" s="277"/>
      <c r="O68" s="277"/>
      <c r="P68" s="277"/>
      <c r="Q68" s="277"/>
      <c r="R68" s="277"/>
      <c r="S68" s="277"/>
      <c r="T68" s="277"/>
      <c r="U68" s="277"/>
      <c r="V68" s="277"/>
      <c r="W68" s="277"/>
      <c r="X68" s="277"/>
      <c r="Y68" s="277"/>
      <c r="Z68" s="277"/>
      <c r="AA68" s="277"/>
    </row>
    <row r="69" spans="1:27" ht="12.75" hidden="1" customHeight="1">
      <c r="A69" s="243">
        <v>2</v>
      </c>
      <c r="B69" s="235">
        <v>3</v>
      </c>
      <c r="C69" s="233">
        <v>1</v>
      </c>
      <c r="D69" s="233">
        <v>1</v>
      </c>
      <c r="E69" s="233">
        <v>1</v>
      </c>
      <c r="F69" s="236">
        <v>2</v>
      </c>
      <c r="G69" s="233" t="s">
        <v>69</v>
      </c>
      <c r="H69" s="270">
        <v>39</v>
      </c>
      <c r="I69" s="244"/>
      <c r="J69" s="244"/>
      <c r="K69" s="244"/>
      <c r="L69" s="244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</row>
    <row r="70" spans="1:27" ht="12.75" hidden="1" customHeight="1">
      <c r="A70" s="239">
        <v>2</v>
      </c>
      <c r="B70" s="240">
        <v>3</v>
      </c>
      <c r="C70" s="240">
        <v>1</v>
      </c>
      <c r="D70" s="240">
        <v>1</v>
      </c>
      <c r="E70" s="240">
        <v>1</v>
      </c>
      <c r="F70" s="242">
        <v>3</v>
      </c>
      <c r="G70" s="240" t="s">
        <v>70</v>
      </c>
      <c r="H70" s="227">
        <v>40</v>
      </c>
      <c r="I70" s="246"/>
      <c r="J70" s="246"/>
      <c r="K70" s="246"/>
      <c r="L70" s="246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</row>
    <row r="71" spans="1:27" ht="25.5" hidden="1" customHeight="1">
      <c r="A71" s="235">
        <v>2</v>
      </c>
      <c r="B71" s="233">
        <v>3</v>
      </c>
      <c r="C71" s="233">
        <v>1</v>
      </c>
      <c r="D71" s="233">
        <v>2</v>
      </c>
      <c r="E71" s="233"/>
      <c r="F71" s="236"/>
      <c r="G71" s="233" t="s">
        <v>71</v>
      </c>
      <c r="H71" s="270">
        <v>41</v>
      </c>
      <c r="I71" s="249">
        <f>I72</f>
        <v>0</v>
      </c>
      <c r="J71" s="275">
        <f>J72</f>
        <v>0</v>
      </c>
      <c r="K71" s="250">
        <f>K72</f>
        <v>0</v>
      </c>
      <c r="L71" s="250">
        <f>L72</f>
        <v>0</v>
      </c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</row>
    <row r="72" spans="1:27" ht="25.5" hidden="1" customHeight="1">
      <c r="A72" s="252">
        <v>2</v>
      </c>
      <c r="B72" s="253">
        <v>3</v>
      </c>
      <c r="C72" s="253">
        <v>1</v>
      </c>
      <c r="D72" s="253">
        <v>2</v>
      </c>
      <c r="E72" s="253">
        <v>1</v>
      </c>
      <c r="F72" s="255"/>
      <c r="G72" s="267" t="s">
        <v>71</v>
      </c>
      <c r="H72" s="227">
        <v>42</v>
      </c>
      <c r="I72" s="238">
        <f>SUM(I73:I75)</f>
        <v>0</v>
      </c>
      <c r="J72" s="279">
        <f>SUM(J73:J75)</f>
        <v>0</v>
      </c>
      <c r="K72" s="237">
        <f>SUM(K73:K75)</f>
        <v>0</v>
      </c>
      <c r="L72" s="229">
        <f>SUM(L73:L75)</f>
        <v>0</v>
      </c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</row>
    <row r="73" spans="1:27" s="278" customFormat="1" ht="12.75" hidden="1" customHeight="1">
      <c r="A73" s="239">
        <v>2</v>
      </c>
      <c r="B73" s="240">
        <v>3</v>
      </c>
      <c r="C73" s="240">
        <v>1</v>
      </c>
      <c r="D73" s="240">
        <v>2</v>
      </c>
      <c r="E73" s="240">
        <v>1</v>
      </c>
      <c r="F73" s="242">
        <v>1</v>
      </c>
      <c r="G73" s="239" t="s">
        <v>68</v>
      </c>
      <c r="H73" s="270">
        <v>43</v>
      </c>
      <c r="I73" s="246"/>
      <c r="J73" s="246"/>
      <c r="K73" s="246"/>
      <c r="L73" s="246"/>
      <c r="M73" s="277"/>
      <c r="N73" s="277"/>
      <c r="O73" s="277"/>
      <c r="P73" s="277"/>
      <c r="Q73" s="277"/>
      <c r="R73" s="277"/>
      <c r="S73" s="277"/>
      <c r="T73" s="277"/>
      <c r="U73" s="277"/>
      <c r="V73" s="277"/>
      <c r="W73" s="277"/>
      <c r="X73" s="277"/>
      <c r="Y73" s="277"/>
      <c r="Z73" s="277"/>
      <c r="AA73" s="277"/>
    </row>
    <row r="74" spans="1:27" ht="12.75" hidden="1" customHeight="1">
      <c r="A74" s="239">
        <v>2</v>
      </c>
      <c r="B74" s="240">
        <v>3</v>
      </c>
      <c r="C74" s="240">
        <v>1</v>
      </c>
      <c r="D74" s="240">
        <v>2</v>
      </c>
      <c r="E74" s="240">
        <v>1</v>
      </c>
      <c r="F74" s="242">
        <v>2</v>
      </c>
      <c r="G74" s="239" t="s">
        <v>69</v>
      </c>
      <c r="H74" s="227">
        <v>44</v>
      </c>
      <c r="I74" s="246"/>
      <c r="J74" s="246"/>
      <c r="K74" s="246"/>
      <c r="L74" s="246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</row>
    <row r="75" spans="1:27" ht="12.75" hidden="1" customHeight="1">
      <c r="A75" s="239">
        <v>2</v>
      </c>
      <c r="B75" s="240">
        <v>3</v>
      </c>
      <c r="C75" s="240">
        <v>1</v>
      </c>
      <c r="D75" s="240">
        <v>2</v>
      </c>
      <c r="E75" s="240">
        <v>1</v>
      </c>
      <c r="F75" s="242">
        <v>3</v>
      </c>
      <c r="G75" s="239" t="s">
        <v>70</v>
      </c>
      <c r="H75" s="270">
        <v>45</v>
      </c>
      <c r="I75" s="246"/>
      <c r="J75" s="246"/>
      <c r="K75" s="246"/>
      <c r="L75" s="246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</row>
    <row r="76" spans="1:27" ht="12.75" hidden="1" customHeight="1">
      <c r="A76" s="239">
        <v>2</v>
      </c>
      <c r="B76" s="240">
        <v>3</v>
      </c>
      <c r="C76" s="240">
        <v>1</v>
      </c>
      <c r="D76" s="240">
        <v>3</v>
      </c>
      <c r="E76" s="240"/>
      <c r="F76" s="242"/>
      <c r="G76" s="239" t="s">
        <v>72</v>
      </c>
      <c r="H76" s="227">
        <v>46</v>
      </c>
      <c r="I76" s="228">
        <f>I77</f>
        <v>0</v>
      </c>
      <c r="J76" s="276">
        <f>J77</f>
        <v>0</v>
      </c>
      <c r="K76" s="276">
        <f>K77</f>
        <v>0</v>
      </c>
      <c r="L76" s="229">
        <f>L77</f>
        <v>0</v>
      </c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</row>
    <row r="77" spans="1:27" ht="12.75" hidden="1" customHeight="1">
      <c r="A77" s="239">
        <v>2</v>
      </c>
      <c r="B77" s="240">
        <v>3</v>
      </c>
      <c r="C77" s="240">
        <v>1</v>
      </c>
      <c r="D77" s="240">
        <v>3</v>
      </c>
      <c r="E77" s="240">
        <v>1</v>
      </c>
      <c r="F77" s="242"/>
      <c r="G77" s="239" t="s">
        <v>72</v>
      </c>
      <c r="H77" s="270">
        <v>47</v>
      </c>
      <c r="I77" s="228">
        <f>SUM(I78:I80)</f>
        <v>0</v>
      </c>
      <c r="J77" s="276">
        <f>SUM(J78:J80)</f>
        <v>0</v>
      </c>
      <c r="K77" s="276">
        <f>SUM(K78:K80)</f>
        <v>0</v>
      </c>
      <c r="L77" s="229">
        <f>SUM(L78:L80)</f>
        <v>0</v>
      </c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</row>
    <row r="78" spans="1:27" ht="12.75" hidden="1" customHeight="1">
      <c r="A78" s="235">
        <v>2</v>
      </c>
      <c r="B78" s="233">
        <v>3</v>
      </c>
      <c r="C78" s="233">
        <v>1</v>
      </c>
      <c r="D78" s="233">
        <v>3</v>
      </c>
      <c r="E78" s="233">
        <v>1</v>
      </c>
      <c r="F78" s="236">
        <v>1</v>
      </c>
      <c r="G78" s="235" t="s">
        <v>73</v>
      </c>
      <c r="H78" s="227">
        <v>48</v>
      </c>
      <c r="I78" s="244"/>
      <c r="J78" s="244"/>
      <c r="K78" s="244"/>
      <c r="L78" s="244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</row>
    <row r="79" spans="1:27" ht="12.75" hidden="1" customHeight="1">
      <c r="A79" s="239">
        <v>2</v>
      </c>
      <c r="B79" s="240">
        <v>3</v>
      </c>
      <c r="C79" s="240">
        <v>1</v>
      </c>
      <c r="D79" s="240">
        <v>3</v>
      </c>
      <c r="E79" s="240">
        <v>1</v>
      </c>
      <c r="F79" s="242">
        <v>2</v>
      </c>
      <c r="G79" s="239" t="s">
        <v>74</v>
      </c>
      <c r="H79" s="270">
        <v>49</v>
      </c>
      <c r="I79" s="246"/>
      <c r="J79" s="246"/>
      <c r="K79" s="246"/>
      <c r="L79" s="246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</row>
    <row r="80" spans="1:27" ht="12.75" hidden="1" customHeight="1">
      <c r="A80" s="235">
        <v>2</v>
      </c>
      <c r="B80" s="233">
        <v>3</v>
      </c>
      <c r="C80" s="233">
        <v>1</v>
      </c>
      <c r="D80" s="233">
        <v>3</v>
      </c>
      <c r="E80" s="233">
        <v>1</v>
      </c>
      <c r="F80" s="236">
        <v>3</v>
      </c>
      <c r="G80" s="235" t="s">
        <v>75</v>
      </c>
      <c r="H80" s="227">
        <v>50</v>
      </c>
      <c r="I80" s="244"/>
      <c r="J80" s="244"/>
      <c r="K80" s="244"/>
      <c r="L80" s="244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</row>
    <row r="81" spans="1:27" ht="12.75" hidden="1" customHeight="1">
      <c r="A81" s="239">
        <v>2</v>
      </c>
      <c r="B81" s="240">
        <v>3</v>
      </c>
      <c r="C81" s="240">
        <v>2</v>
      </c>
      <c r="D81" s="240"/>
      <c r="E81" s="240"/>
      <c r="F81" s="242"/>
      <c r="G81" s="239" t="s">
        <v>76</v>
      </c>
      <c r="H81" s="270">
        <v>51</v>
      </c>
      <c r="I81" s="228">
        <f t="shared" ref="I81:L83" si="3">I82</f>
        <v>0</v>
      </c>
      <c r="J81" s="276">
        <f t="shared" si="3"/>
        <v>0</v>
      </c>
      <c r="K81" s="276">
        <f t="shared" si="3"/>
        <v>0</v>
      </c>
      <c r="L81" s="229">
        <f t="shared" si="3"/>
        <v>0</v>
      </c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</row>
    <row r="82" spans="1:27" ht="25.5" hidden="1" customHeight="1">
      <c r="A82" s="239">
        <v>2</v>
      </c>
      <c r="B82" s="240">
        <v>3</v>
      </c>
      <c r="C82" s="240">
        <v>2</v>
      </c>
      <c r="D82" s="240">
        <v>1</v>
      </c>
      <c r="E82" s="240"/>
      <c r="F82" s="242"/>
      <c r="G82" s="239" t="s">
        <v>77</v>
      </c>
      <c r="H82" s="227">
        <v>52</v>
      </c>
      <c r="I82" s="228">
        <f t="shared" si="3"/>
        <v>0</v>
      </c>
      <c r="J82" s="276">
        <f t="shared" si="3"/>
        <v>0</v>
      </c>
      <c r="K82" s="276">
        <f t="shared" si="3"/>
        <v>0</v>
      </c>
      <c r="L82" s="229">
        <f t="shared" si="3"/>
        <v>0</v>
      </c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</row>
    <row r="83" spans="1:27" ht="25.5" hidden="1" customHeight="1">
      <c r="A83" s="239">
        <v>2</v>
      </c>
      <c r="B83" s="240">
        <v>3</v>
      </c>
      <c r="C83" s="240">
        <v>2</v>
      </c>
      <c r="D83" s="240">
        <v>1</v>
      </c>
      <c r="E83" s="240">
        <v>1</v>
      </c>
      <c r="F83" s="242"/>
      <c r="G83" s="239" t="s">
        <v>77</v>
      </c>
      <c r="H83" s="270">
        <v>53</v>
      </c>
      <c r="I83" s="228">
        <f t="shared" si="3"/>
        <v>0</v>
      </c>
      <c r="J83" s="276">
        <f t="shared" si="3"/>
        <v>0</v>
      </c>
      <c r="K83" s="276">
        <f t="shared" si="3"/>
        <v>0</v>
      </c>
      <c r="L83" s="229">
        <f t="shared" si="3"/>
        <v>0</v>
      </c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</row>
    <row r="84" spans="1:27" ht="25.5" hidden="1" customHeight="1">
      <c r="A84" s="239">
        <v>2</v>
      </c>
      <c r="B84" s="240">
        <v>3</v>
      </c>
      <c r="C84" s="240">
        <v>2</v>
      </c>
      <c r="D84" s="240">
        <v>1</v>
      </c>
      <c r="E84" s="240">
        <v>1</v>
      </c>
      <c r="F84" s="242">
        <v>1</v>
      </c>
      <c r="G84" s="239" t="s">
        <v>77</v>
      </c>
      <c r="H84" s="227">
        <v>54</v>
      </c>
      <c r="I84" s="246"/>
      <c r="J84" s="246"/>
      <c r="K84" s="246"/>
      <c r="L84" s="246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</row>
    <row r="85" spans="1:27" ht="12.75" hidden="1" customHeight="1">
      <c r="A85" s="223">
        <v>2</v>
      </c>
      <c r="B85" s="224">
        <v>4</v>
      </c>
      <c r="C85" s="224"/>
      <c r="D85" s="224"/>
      <c r="E85" s="224"/>
      <c r="F85" s="226"/>
      <c r="G85" s="223" t="s">
        <v>78</v>
      </c>
      <c r="H85" s="270">
        <v>55</v>
      </c>
      <c r="I85" s="228">
        <f t="shared" ref="I85:L87" si="4">I86</f>
        <v>0</v>
      </c>
      <c r="J85" s="276">
        <f t="shared" si="4"/>
        <v>0</v>
      </c>
      <c r="K85" s="276">
        <f t="shared" si="4"/>
        <v>0</v>
      </c>
      <c r="L85" s="229">
        <f t="shared" si="4"/>
        <v>0</v>
      </c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</row>
    <row r="86" spans="1:27" ht="12.75" hidden="1" customHeight="1">
      <c r="A86" s="239">
        <v>2</v>
      </c>
      <c r="B86" s="240">
        <v>4</v>
      </c>
      <c r="C86" s="240">
        <v>1</v>
      </c>
      <c r="D86" s="240"/>
      <c r="E86" s="240"/>
      <c r="F86" s="242"/>
      <c r="G86" s="239" t="s">
        <v>79</v>
      </c>
      <c r="H86" s="227">
        <v>56</v>
      </c>
      <c r="I86" s="228">
        <f t="shared" si="4"/>
        <v>0</v>
      </c>
      <c r="J86" s="276">
        <f t="shared" si="4"/>
        <v>0</v>
      </c>
      <c r="K86" s="276">
        <f t="shared" si="4"/>
        <v>0</v>
      </c>
      <c r="L86" s="229">
        <f t="shared" si="4"/>
        <v>0</v>
      </c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</row>
    <row r="87" spans="1:27" ht="12.75" hidden="1" customHeight="1">
      <c r="A87" s="239">
        <v>2</v>
      </c>
      <c r="B87" s="240">
        <v>4</v>
      </c>
      <c r="C87" s="240">
        <v>1</v>
      </c>
      <c r="D87" s="240">
        <v>1</v>
      </c>
      <c r="E87" s="240"/>
      <c r="F87" s="242"/>
      <c r="G87" s="239" t="s">
        <v>79</v>
      </c>
      <c r="H87" s="270">
        <v>57</v>
      </c>
      <c r="I87" s="228">
        <f t="shared" si="4"/>
        <v>0</v>
      </c>
      <c r="J87" s="276">
        <f t="shared" si="4"/>
        <v>0</v>
      </c>
      <c r="K87" s="276">
        <f t="shared" si="4"/>
        <v>0</v>
      </c>
      <c r="L87" s="229">
        <f t="shared" si="4"/>
        <v>0</v>
      </c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</row>
    <row r="88" spans="1:27" ht="12.75" hidden="1" customHeight="1">
      <c r="A88" s="239">
        <v>2</v>
      </c>
      <c r="B88" s="240">
        <v>4</v>
      </c>
      <c r="C88" s="240">
        <v>1</v>
      </c>
      <c r="D88" s="240">
        <v>1</v>
      </c>
      <c r="E88" s="240">
        <v>1</v>
      </c>
      <c r="F88" s="242"/>
      <c r="G88" s="239" t="s">
        <v>79</v>
      </c>
      <c r="H88" s="227">
        <v>58</v>
      </c>
      <c r="I88" s="228">
        <f>SUM(I89:I92)-I90</f>
        <v>0</v>
      </c>
      <c r="J88" s="276">
        <f>SUM(J89:J92)-J90</f>
        <v>0</v>
      </c>
      <c r="K88" s="276">
        <f>SUM(K89:K92)-K90</f>
        <v>0</v>
      </c>
      <c r="L88" s="229">
        <f>SUM(L89:L92)-L90</f>
        <v>0</v>
      </c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</row>
    <row r="89" spans="1:27" ht="12.75" hidden="1" customHeight="1">
      <c r="A89" s="239">
        <v>2</v>
      </c>
      <c r="B89" s="240">
        <v>4</v>
      </c>
      <c r="C89" s="240">
        <v>1</v>
      </c>
      <c r="D89" s="240">
        <v>1</v>
      </c>
      <c r="E89" s="240">
        <v>1</v>
      </c>
      <c r="F89" s="242">
        <v>1</v>
      </c>
      <c r="G89" s="239" t="s">
        <v>80</v>
      </c>
      <c r="H89" s="218">
        <v>59</v>
      </c>
      <c r="I89" s="246"/>
      <c r="J89" s="246"/>
      <c r="K89" s="246"/>
      <c r="L89" s="246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</row>
    <row r="90" spans="1:27" ht="12.75" hidden="1" customHeight="1">
      <c r="A90" s="493">
        <v>1</v>
      </c>
      <c r="B90" s="494"/>
      <c r="C90" s="494"/>
      <c r="D90" s="494"/>
      <c r="E90" s="494"/>
      <c r="F90" s="495"/>
      <c r="G90" s="262">
        <v>2</v>
      </c>
      <c r="H90" s="263">
        <v>3</v>
      </c>
      <c r="I90" s="264">
        <v>4</v>
      </c>
      <c r="J90" s="265">
        <v>5</v>
      </c>
      <c r="K90" s="266">
        <v>6</v>
      </c>
      <c r="L90" s="264">
        <v>7</v>
      </c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</row>
    <row r="91" spans="1:27" ht="12.75" hidden="1" customHeight="1">
      <c r="A91" s="239">
        <v>2</v>
      </c>
      <c r="B91" s="239">
        <v>4</v>
      </c>
      <c r="C91" s="239">
        <v>1</v>
      </c>
      <c r="D91" s="240">
        <v>1</v>
      </c>
      <c r="E91" s="240">
        <v>1</v>
      </c>
      <c r="F91" s="280">
        <v>2</v>
      </c>
      <c r="G91" s="241" t="s">
        <v>81</v>
      </c>
      <c r="H91" s="218">
        <v>60</v>
      </c>
      <c r="I91" s="246"/>
      <c r="J91" s="246"/>
      <c r="K91" s="246"/>
      <c r="L91" s="246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</row>
    <row r="92" spans="1:27" ht="12.75" hidden="1" customHeight="1">
      <c r="A92" s="239">
        <v>2</v>
      </c>
      <c r="B92" s="240">
        <v>4</v>
      </c>
      <c r="C92" s="239">
        <v>1</v>
      </c>
      <c r="D92" s="240">
        <v>1</v>
      </c>
      <c r="E92" s="240">
        <v>1</v>
      </c>
      <c r="F92" s="280">
        <v>3</v>
      </c>
      <c r="G92" s="241" t="s">
        <v>82</v>
      </c>
      <c r="H92" s="218">
        <v>61</v>
      </c>
      <c r="I92" s="246"/>
      <c r="J92" s="246"/>
      <c r="K92" s="246"/>
      <c r="L92" s="246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</row>
    <row r="93" spans="1:27" ht="12.75" hidden="1" customHeight="1">
      <c r="A93" s="223">
        <v>2</v>
      </c>
      <c r="B93" s="224">
        <v>5</v>
      </c>
      <c r="C93" s="223"/>
      <c r="D93" s="224"/>
      <c r="E93" s="224"/>
      <c r="F93" s="281"/>
      <c r="G93" s="225" t="s">
        <v>83</v>
      </c>
      <c r="H93" s="218">
        <v>62</v>
      </c>
      <c r="I93" s="228">
        <f>SUM(I94+I99+I104)</f>
        <v>0</v>
      </c>
      <c r="J93" s="276">
        <f>SUM(J94+J99+J104)</f>
        <v>0</v>
      </c>
      <c r="K93" s="276">
        <f>SUM(K94+K99+K104)</f>
        <v>0</v>
      </c>
      <c r="L93" s="229">
        <f>SUM(L94+L99+L104)</f>
        <v>0</v>
      </c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</row>
    <row r="94" spans="1:27" ht="12.75" hidden="1" customHeight="1">
      <c r="A94" s="235">
        <v>2</v>
      </c>
      <c r="B94" s="233">
        <v>5</v>
      </c>
      <c r="C94" s="235">
        <v>1</v>
      </c>
      <c r="D94" s="233"/>
      <c r="E94" s="233"/>
      <c r="F94" s="282"/>
      <c r="G94" s="234" t="s">
        <v>84</v>
      </c>
      <c r="H94" s="218">
        <v>63</v>
      </c>
      <c r="I94" s="249">
        <f t="shared" ref="I94:L95" si="5">I95</f>
        <v>0</v>
      </c>
      <c r="J94" s="275">
        <f t="shared" si="5"/>
        <v>0</v>
      </c>
      <c r="K94" s="275">
        <f t="shared" si="5"/>
        <v>0</v>
      </c>
      <c r="L94" s="250">
        <f t="shared" si="5"/>
        <v>0</v>
      </c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</row>
    <row r="95" spans="1:27" ht="12.75" hidden="1" customHeight="1">
      <c r="A95" s="239">
        <v>2</v>
      </c>
      <c r="B95" s="240">
        <v>5</v>
      </c>
      <c r="C95" s="239">
        <v>1</v>
      </c>
      <c r="D95" s="240">
        <v>1</v>
      </c>
      <c r="E95" s="240"/>
      <c r="F95" s="280"/>
      <c r="G95" s="241" t="s">
        <v>84</v>
      </c>
      <c r="H95" s="218">
        <v>64</v>
      </c>
      <c r="I95" s="228">
        <f t="shared" si="5"/>
        <v>0</v>
      </c>
      <c r="J95" s="276">
        <f t="shared" si="5"/>
        <v>0</v>
      </c>
      <c r="K95" s="276">
        <f t="shared" si="5"/>
        <v>0</v>
      </c>
      <c r="L95" s="229">
        <f t="shared" si="5"/>
        <v>0</v>
      </c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</row>
    <row r="96" spans="1:27" ht="12.75" hidden="1" customHeight="1">
      <c r="A96" s="239">
        <v>2</v>
      </c>
      <c r="B96" s="240">
        <v>5</v>
      </c>
      <c r="C96" s="239">
        <v>1</v>
      </c>
      <c r="D96" s="240">
        <v>1</v>
      </c>
      <c r="E96" s="240">
        <v>1</v>
      </c>
      <c r="F96" s="280"/>
      <c r="G96" s="241" t="s">
        <v>84</v>
      </c>
      <c r="H96" s="218">
        <v>65</v>
      </c>
      <c r="I96" s="228">
        <f>SUM(I97:I98)</f>
        <v>0</v>
      </c>
      <c r="J96" s="276">
        <f>SUM(J97:J98)</f>
        <v>0</v>
      </c>
      <c r="K96" s="276">
        <f>SUM(K97:K98)</f>
        <v>0</v>
      </c>
      <c r="L96" s="229">
        <f>SUM(L97:L98)</f>
        <v>0</v>
      </c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</row>
    <row r="97" spans="1:27" ht="12.75" hidden="1" customHeight="1">
      <c r="A97" s="239">
        <v>2</v>
      </c>
      <c r="B97" s="240">
        <v>5</v>
      </c>
      <c r="C97" s="239">
        <v>1</v>
      </c>
      <c r="D97" s="240">
        <v>1</v>
      </c>
      <c r="E97" s="240">
        <v>1</v>
      </c>
      <c r="F97" s="280">
        <v>1</v>
      </c>
      <c r="G97" s="241" t="s">
        <v>85</v>
      </c>
      <c r="H97" s="218">
        <v>66</v>
      </c>
      <c r="I97" s="246"/>
      <c r="J97" s="246"/>
      <c r="K97" s="246"/>
      <c r="L97" s="246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</row>
    <row r="98" spans="1:27" ht="12.75" hidden="1" customHeight="1">
      <c r="A98" s="252">
        <v>2</v>
      </c>
      <c r="B98" s="268">
        <v>5</v>
      </c>
      <c r="C98" s="267">
        <v>1</v>
      </c>
      <c r="D98" s="268">
        <v>1</v>
      </c>
      <c r="E98" s="268">
        <v>1</v>
      </c>
      <c r="F98" s="283">
        <v>2</v>
      </c>
      <c r="G98" s="284" t="s">
        <v>86</v>
      </c>
      <c r="H98" s="218">
        <v>67</v>
      </c>
      <c r="I98" s="271"/>
      <c r="J98" s="271"/>
      <c r="K98" s="271"/>
      <c r="L98" s="271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</row>
    <row r="99" spans="1:27" ht="12.75" hidden="1" customHeight="1">
      <c r="A99" s="239">
        <v>2</v>
      </c>
      <c r="B99" s="240">
        <v>5</v>
      </c>
      <c r="C99" s="239">
        <v>2</v>
      </c>
      <c r="D99" s="240"/>
      <c r="E99" s="240"/>
      <c r="F99" s="280"/>
      <c r="G99" s="241" t="s">
        <v>87</v>
      </c>
      <c r="H99" s="218">
        <v>68</v>
      </c>
      <c r="I99" s="228">
        <f t="shared" ref="I99:L100" si="6">I100</f>
        <v>0</v>
      </c>
      <c r="J99" s="276">
        <f t="shared" si="6"/>
        <v>0</v>
      </c>
      <c r="K99" s="229">
        <f t="shared" si="6"/>
        <v>0</v>
      </c>
      <c r="L99" s="228">
        <f t="shared" si="6"/>
        <v>0</v>
      </c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</row>
    <row r="100" spans="1:27" ht="12.75" hidden="1" customHeight="1">
      <c r="A100" s="243">
        <v>2</v>
      </c>
      <c r="B100" s="239">
        <v>5</v>
      </c>
      <c r="C100" s="240">
        <v>2</v>
      </c>
      <c r="D100" s="241">
        <v>1</v>
      </c>
      <c r="E100" s="239"/>
      <c r="F100" s="280"/>
      <c r="G100" s="240" t="s">
        <v>87</v>
      </c>
      <c r="H100" s="218">
        <v>69</v>
      </c>
      <c r="I100" s="228">
        <f t="shared" si="6"/>
        <v>0</v>
      </c>
      <c r="J100" s="276">
        <f t="shared" si="6"/>
        <v>0</v>
      </c>
      <c r="K100" s="229">
        <f t="shared" si="6"/>
        <v>0</v>
      </c>
      <c r="L100" s="228">
        <f t="shared" si="6"/>
        <v>0</v>
      </c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</row>
    <row r="101" spans="1:27" ht="12.75" hidden="1" customHeight="1">
      <c r="A101" s="243">
        <v>2</v>
      </c>
      <c r="B101" s="239">
        <v>5</v>
      </c>
      <c r="C101" s="240">
        <v>2</v>
      </c>
      <c r="D101" s="241">
        <v>1</v>
      </c>
      <c r="E101" s="239">
        <v>1</v>
      </c>
      <c r="F101" s="280"/>
      <c r="G101" s="240" t="s">
        <v>87</v>
      </c>
      <c r="H101" s="218">
        <v>70</v>
      </c>
      <c r="I101" s="228">
        <f>SUM(I102:I103)</f>
        <v>0</v>
      </c>
      <c r="J101" s="276">
        <f>SUM(J102:J103)</f>
        <v>0</v>
      </c>
      <c r="K101" s="229">
        <f>SUM(K102:K103)</f>
        <v>0</v>
      </c>
      <c r="L101" s="228">
        <f>SUM(L102:L103)</f>
        <v>0</v>
      </c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</row>
    <row r="102" spans="1:27" ht="12.75" hidden="1" customHeight="1">
      <c r="A102" s="243">
        <v>2</v>
      </c>
      <c r="B102" s="239">
        <v>5</v>
      </c>
      <c r="C102" s="240">
        <v>2</v>
      </c>
      <c r="D102" s="241">
        <v>1</v>
      </c>
      <c r="E102" s="239">
        <v>1</v>
      </c>
      <c r="F102" s="280">
        <v>1</v>
      </c>
      <c r="G102" s="240" t="s">
        <v>85</v>
      </c>
      <c r="H102" s="218">
        <v>71</v>
      </c>
      <c r="I102" s="246"/>
      <c r="J102" s="246"/>
      <c r="K102" s="246"/>
      <c r="L102" s="246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</row>
    <row r="103" spans="1:27" ht="12.75" hidden="1" customHeight="1">
      <c r="A103" s="243">
        <v>2</v>
      </c>
      <c r="B103" s="239">
        <v>5</v>
      </c>
      <c r="C103" s="240">
        <v>2</v>
      </c>
      <c r="D103" s="241">
        <v>1</v>
      </c>
      <c r="E103" s="239">
        <v>1</v>
      </c>
      <c r="F103" s="280">
        <v>2</v>
      </c>
      <c r="G103" s="240" t="s">
        <v>86</v>
      </c>
      <c r="H103" s="218">
        <v>72</v>
      </c>
      <c r="I103" s="246"/>
      <c r="J103" s="246"/>
      <c r="K103" s="246"/>
      <c r="L103" s="246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</row>
    <row r="104" spans="1:27" ht="12.75" hidden="1" customHeight="1">
      <c r="A104" s="243">
        <v>2</v>
      </c>
      <c r="B104" s="239">
        <v>5</v>
      </c>
      <c r="C104" s="240">
        <v>3</v>
      </c>
      <c r="D104" s="241"/>
      <c r="E104" s="239"/>
      <c r="F104" s="280"/>
      <c r="G104" s="240" t="s">
        <v>88</v>
      </c>
      <c r="H104" s="218">
        <v>73</v>
      </c>
      <c r="I104" s="228">
        <f t="shared" ref="I104:L105" si="7">I105</f>
        <v>0</v>
      </c>
      <c r="J104" s="276">
        <f t="shared" si="7"/>
        <v>0</v>
      </c>
      <c r="K104" s="229">
        <f t="shared" si="7"/>
        <v>0</v>
      </c>
      <c r="L104" s="228">
        <f t="shared" si="7"/>
        <v>0</v>
      </c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</row>
    <row r="105" spans="1:27" ht="12.75" hidden="1" customHeight="1">
      <c r="A105" s="243">
        <v>2</v>
      </c>
      <c r="B105" s="239">
        <v>5</v>
      </c>
      <c r="C105" s="240">
        <v>3</v>
      </c>
      <c r="D105" s="241">
        <v>1</v>
      </c>
      <c r="E105" s="239"/>
      <c r="F105" s="280"/>
      <c r="G105" s="240" t="s">
        <v>88</v>
      </c>
      <c r="H105" s="218">
        <v>74</v>
      </c>
      <c r="I105" s="228">
        <f t="shared" si="7"/>
        <v>0</v>
      </c>
      <c r="J105" s="276">
        <f t="shared" si="7"/>
        <v>0</v>
      </c>
      <c r="K105" s="229">
        <f t="shared" si="7"/>
        <v>0</v>
      </c>
      <c r="L105" s="228">
        <f t="shared" si="7"/>
        <v>0</v>
      </c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</row>
    <row r="106" spans="1:27" ht="12.75" hidden="1" customHeight="1">
      <c r="A106" s="251">
        <v>2</v>
      </c>
      <c r="B106" s="252">
        <v>5</v>
      </c>
      <c r="C106" s="253">
        <v>3</v>
      </c>
      <c r="D106" s="254">
        <v>1</v>
      </c>
      <c r="E106" s="252">
        <v>1</v>
      </c>
      <c r="F106" s="285"/>
      <c r="G106" s="253" t="s">
        <v>88</v>
      </c>
      <c r="H106" s="218">
        <v>75</v>
      </c>
      <c r="I106" s="238">
        <f>SUM(I107:I108)</f>
        <v>0</v>
      </c>
      <c r="J106" s="279">
        <f>SUM(J107:J108)</f>
        <v>0</v>
      </c>
      <c r="K106" s="237">
        <f>SUM(K107:K108)</f>
        <v>0</v>
      </c>
      <c r="L106" s="238">
        <f>SUM(L107:L108)</f>
        <v>0</v>
      </c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</row>
    <row r="107" spans="1:27" ht="12.75" hidden="1" customHeight="1">
      <c r="A107" s="243">
        <v>2</v>
      </c>
      <c r="B107" s="239">
        <v>5</v>
      </c>
      <c r="C107" s="240">
        <v>3</v>
      </c>
      <c r="D107" s="241">
        <v>1</v>
      </c>
      <c r="E107" s="239">
        <v>1</v>
      </c>
      <c r="F107" s="280">
        <v>1</v>
      </c>
      <c r="G107" s="240" t="s">
        <v>85</v>
      </c>
      <c r="H107" s="218">
        <v>76</v>
      </c>
      <c r="I107" s="246"/>
      <c r="J107" s="246"/>
      <c r="K107" s="246"/>
      <c r="L107" s="246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</row>
    <row r="108" spans="1:27" ht="12.75" hidden="1" customHeight="1">
      <c r="A108" s="251">
        <v>2</v>
      </c>
      <c r="B108" s="252">
        <v>5</v>
      </c>
      <c r="C108" s="253">
        <v>3</v>
      </c>
      <c r="D108" s="254">
        <v>1</v>
      </c>
      <c r="E108" s="252">
        <v>1</v>
      </c>
      <c r="F108" s="285">
        <v>2</v>
      </c>
      <c r="G108" s="253" t="s">
        <v>86</v>
      </c>
      <c r="H108" s="218">
        <v>77</v>
      </c>
      <c r="I108" s="286"/>
      <c r="J108" s="286"/>
      <c r="K108" s="286"/>
      <c r="L108" s="286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</row>
    <row r="109" spans="1:27" ht="12.75" hidden="1" customHeight="1">
      <c r="A109" s="287">
        <v>2</v>
      </c>
      <c r="B109" s="223">
        <v>6</v>
      </c>
      <c r="C109" s="224"/>
      <c r="D109" s="225"/>
      <c r="E109" s="223"/>
      <c r="F109" s="281"/>
      <c r="G109" s="288" t="s">
        <v>89</v>
      </c>
      <c r="H109" s="218">
        <v>78</v>
      </c>
      <c r="I109" s="228">
        <f>SUM(I110+I115+I119+I123+I127)</f>
        <v>0</v>
      </c>
      <c r="J109" s="276">
        <f>SUM(J110+J115+J119+J123+J127)</f>
        <v>0</v>
      </c>
      <c r="K109" s="229">
        <f>SUM(K110+K115+K119+K123+K127)</f>
        <v>0</v>
      </c>
      <c r="L109" s="228">
        <f>SUM(L110+L115+L119+L123+L127)</f>
        <v>0</v>
      </c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</row>
    <row r="110" spans="1:27" ht="12.75" hidden="1" customHeight="1">
      <c r="A110" s="251">
        <v>2</v>
      </c>
      <c r="B110" s="252">
        <v>6</v>
      </c>
      <c r="C110" s="253">
        <v>1</v>
      </c>
      <c r="D110" s="254"/>
      <c r="E110" s="252"/>
      <c r="F110" s="285"/>
      <c r="G110" s="253" t="s">
        <v>90</v>
      </c>
      <c r="H110" s="218">
        <v>79</v>
      </c>
      <c r="I110" s="238">
        <f t="shared" ref="I110:L111" si="8">I111</f>
        <v>0</v>
      </c>
      <c r="J110" s="279">
        <f t="shared" si="8"/>
        <v>0</v>
      </c>
      <c r="K110" s="237">
        <f t="shared" si="8"/>
        <v>0</v>
      </c>
      <c r="L110" s="238">
        <f t="shared" si="8"/>
        <v>0</v>
      </c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</row>
    <row r="111" spans="1:27" ht="12.75" hidden="1" customHeight="1">
      <c r="A111" s="243">
        <v>2</v>
      </c>
      <c r="B111" s="239">
        <v>6</v>
      </c>
      <c r="C111" s="240">
        <v>1</v>
      </c>
      <c r="D111" s="241">
        <v>1</v>
      </c>
      <c r="E111" s="239"/>
      <c r="F111" s="280"/>
      <c r="G111" s="240" t="s">
        <v>90</v>
      </c>
      <c r="H111" s="218">
        <v>80</v>
      </c>
      <c r="I111" s="228">
        <f t="shared" si="8"/>
        <v>0</v>
      </c>
      <c r="J111" s="276">
        <f t="shared" si="8"/>
        <v>0</v>
      </c>
      <c r="K111" s="229">
        <f t="shared" si="8"/>
        <v>0</v>
      </c>
      <c r="L111" s="228">
        <f t="shared" si="8"/>
        <v>0</v>
      </c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</row>
    <row r="112" spans="1:27" ht="12.75" hidden="1" customHeight="1">
      <c r="A112" s="243">
        <v>2</v>
      </c>
      <c r="B112" s="239">
        <v>6</v>
      </c>
      <c r="C112" s="240">
        <v>1</v>
      </c>
      <c r="D112" s="241">
        <v>1</v>
      </c>
      <c r="E112" s="239">
        <v>1</v>
      </c>
      <c r="F112" s="280"/>
      <c r="G112" s="240" t="s">
        <v>90</v>
      </c>
      <c r="H112" s="218">
        <v>81</v>
      </c>
      <c r="I112" s="228">
        <f>SUM(I113:I114)</f>
        <v>0</v>
      </c>
      <c r="J112" s="276">
        <f>SUM(J113:J114)</f>
        <v>0</v>
      </c>
      <c r="K112" s="229">
        <f>SUM(K113:K114)</f>
        <v>0</v>
      </c>
      <c r="L112" s="228">
        <f>SUM(L113:L114)</f>
        <v>0</v>
      </c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</row>
    <row r="113" spans="1:27" ht="12.75" hidden="1" customHeight="1">
      <c r="A113" s="243">
        <v>2</v>
      </c>
      <c r="B113" s="239">
        <v>6</v>
      </c>
      <c r="C113" s="240">
        <v>1</v>
      </c>
      <c r="D113" s="241">
        <v>1</v>
      </c>
      <c r="E113" s="239">
        <v>1</v>
      </c>
      <c r="F113" s="280">
        <v>1</v>
      </c>
      <c r="G113" s="240" t="s">
        <v>91</v>
      </c>
      <c r="H113" s="218">
        <v>82</v>
      </c>
      <c r="I113" s="246"/>
      <c r="J113" s="246"/>
      <c r="K113" s="246"/>
      <c r="L113" s="246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  <c r="AA113" s="172"/>
    </row>
    <row r="114" spans="1:27" ht="12.75" hidden="1" customHeight="1">
      <c r="A114" s="261">
        <v>2</v>
      </c>
      <c r="B114" s="235">
        <v>6</v>
      </c>
      <c r="C114" s="233">
        <v>1</v>
      </c>
      <c r="D114" s="234">
        <v>1</v>
      </c>
      <c r="E114" s="235">
        <v>1</v>
      </c>
      <c r="F114" s="282">
        <v>2</v>
      </c>
      <c r="G114" s="233" t="s">
        <v>92</v>
      </c>
      <c r="H114" s="218">
        <v>83</v>
      </c>
      <c r="I114" s="244"/>
      <c r="J114" s="244"/>
      <c r="K114" s="244"/>
      <c r="L114" s="244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</row>
    <row r="115" spans="1:27" ht="12.75" hidden="1" customHeight="1">
      <c r="A115" s="243">
        <v>2</v>
      </c>
      <c r="B115" s="239">
        <v>6</v>
      </c>
      <c r="C115" s="240">
        <v>2</v>
      </c>
      <c r="D115" s="241"/>
      <c r="E115" s="239"/>
      <c r="F115" s="280"/>
      <c r="G115" s="240" t="s">
        <v>93</v>
      </c>
      <c r="H115" s="218">
        <v>84</v>
      </c>
      <c r="I115" s="228">
        <f t="shared" ref="I115:L117" si="9">I116</f>
        <v>0</v>
      </c>
      <c r="J115" s="276">
        <f t="shared" si="9"/>
        <v>0</v>
      </c>
      <c r="K115" s="229">
        <f t="shared" si="9"/>
        <v>0</v>
      </c>
      <c r="L115" s="228">
        <f t="shared" si="9"/>
        <v>0</v>
      </c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</row>
    <row r="116" spans="1:27" ht="12.75" hidden="1" customHeight="1">
      <c r="A116" s="243">
        <v>2</v>
      </c>
      <c r="B116" s="239">
        <v>6</v>
      </c>
      <c r="C116" s="240">
        <v>2</v>
      </c>
      <c r="D116" s="241">
        <v>1</v>
      </c>
      <c r="E116" s="239"/>
      <c r="F116" s="280"/>
      <c r="G116" s="240" t="s">
        <v>93</v>
      </c>
      <c r="H116" s="218">
        <v>85</v>
      </c>
      <c r="I116" s="228">
        <f t="shared" si="9"/>
        <v>0</v>
      </c>
      <c r="J116" s="276">
        <f t="shared" si="9"/>
        <v>0</v>
      </c>
      <c r="K116" s="229">
        <f t="shared" si="9"/>
        <v>0</v>
      </c>
      <c r="L116" s="228">
        <f t="shared" si="9"/>
        <v>0</v>
      </c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</row>
    <row r="117" spans="1:27" ht="12.75" hidden="1" customHeight="1">
      <c r="A117" s="243">
        <v>2</v>
      </c>
      <c r="B117" s="239">
        <v>6</v>
      </c>
      <c r="C117" s="240">
        <v>2</v>
      </c>
      <c r="D117" s="241">
        <v>1</v>
      </c>
      <c r="E117" s="239">
        <v>1</v>
      </c>
      <c r="F117" s="280"/>
      <c r="G117" s="240" t="s">
        <v>93</v>
      </c>
      <c r="H117" s="218">
        <v>86</v>
      </c>
      <c r="I117" s="289">
        <f t="shared" si="9"/>
        <v>0</v>
      </c>
      <c r="J117" s="290">
        <f t="shared" si="9"/>
        <v>0</v>
      </c>
      <c r="K117" s="291">
        <f t="shared" si="9"/>
        <v>0</v>
      </c>
      <c r="L117" s="289">
        <f t="shared" si="9"/>
        <v>0</v>
      </c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</row>
    <row r="118" spans="1:27" ht="12.75" hidden="1" customHeight="1">
      <c r="A118" s="243">
        <v>2</v>
      </c>
      <c r="B118" s="239">
        <v>6</v>
      </c>
      <c r="C118" s="240">
        <v>2</v>
      </c>
      <c r="D118" s="241">
        <v>1</v>
      </c>
      <c r="E118" s="239">
        <v>1</v>
      </c>
      <c r="F118" s="280">
        <v>1</v>
      </c>
      <c r="G118" s="240" t="s">
        <v>93</v>
      </c>
      <c r="H118" s="218">
        <v>87</v>
      </c>
      <c r="I118" s="246"/>
      <c r="J118" s="246"/>
      <c r="K118" s="246"/>
      <c r="L118" s="246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</row>
    <row r="119" spans="1:27" ht="25.5" hidden="1" customHeight="1">
      <c r="A119" s="261">
        <v>2</v>
      </c>
      <c r="B119" s="235">
        <v>6</v>
      </c>
      <c r="C119" s="233">
        <v>3</v>
      </c>
      <c r="D119" s="234"/>
      <c r="E119" s="235"/>
      <c r="F119" s="282"/>
      <c r="G119" s="233" t="s">
        <v>94</v>
      </c>
      <c r="H119" s="218">
        <v>88</v>
      </c>
      <c r="I119" s="249">
        <f t="shared" ref="I119:L121" si="10">I120</f>
        <v>0</v>
      </c>
      <c r="J119" s="275">
        <f t="shared" si="10"/>
        <v>0</v>
      </c>
      <c r="K119" s="250">
        <f t="shared" si="10"/>
        <v>0</v>
      </c>
      <c r="L119" s="249">
        <f t="shared" si="10"/>
        <v>0</v>
      </c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</row>
    <row r="120" spans="1:27" ht="25.5" hidden="1" customHeight="1">
      <c r="A120" s="243">
        <v>2</v>
      </c>
      <c r="B120" s="239">
        <v>6</v>
      </c>
      <c r="C120" s="240">
        <v>3</v>
      </c>
      <c r="D120" s="241">
        <v>1</v>
      </c>
      <c r="E120" s="239"/>
      <c r="F120" s="280"/>
      <c r="G120" s="240" t="s">
        <v>94</v>
      </c>
      <c r="H120" s="218">
        <v>89</v>
      </c>
      <c r="I120" s="228">
        <f t="shared" si="10"/>
        <v>0</v>
      </c>
      <c r="J120" s="276">
        <f t="shared" si="10"/>
        <v>0</v>
      </c>
      <c r="K120" s="229">
        <f t="shared" si="10"/>
        <v>0</v>
      </c>
      <c r="L120" s="228">
        <f t="shared" si="10"/>
        <v>0</v>
      </c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</row>
    <row r="121" spans="1:27" ht="25.5" hidden="1" customHeight="1">
      <c r="A121" s="243">
        <v>2</v>
      </c>
      <c r="B121" s="239">
        <v>6</v>
      </c>
      <c r="C121" s="240">
        <v>3</v>
      </c>
      <c r="D121" s="241">
        <v>1</v>
      </c>
      <c r="E121" s="239">
        <v>1</v>
      </c>
      <c r="F121" s="280"/>
      <c r="G121" s="240" t="s">
        <v>94</v>
      </c>
      <c r="H121" s="218">
        <v>90</v>
      </c>
      <c r="I121" s="228">
        <f t="shared" si="10"/>
        <v>0</v>
      </c>
      <c r="J121" s="276">
        <f t="shared" si="10"/>
        <v>0</v>
      </c>
      <c r="K121" s="229">
        <f t="shared" si="10"/>
        <v>0</v>
      </c>
      <c r="L121" s="228">
        <f t="shared" si="10"/>
        <v>0</v>
      </c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</row>
    <row r="122" spans="1:27" ht="25.5" hidden="1" customHeight="1">
      <c r="A122" s="243">
        <v>2</v>
      </c>
      <c r="B122" s="239">
        <v>6</v>
      </c>
      <c r="C122" s="240">
        <v>3</v>
      </c>
      <c r="D122" s="241">
        <v>1</v>
      </c>
      <c r="E122" s="239">
        <v>1</v>
      </c>
      <c r="F122" s="280">
        <v>1</v>
      </c>
      <c r="G122" s="240" t="s">
        <v>94</v>
      </c>
      <c r="H122" s="218">
        <v>91</v>
      </c>
      <c r="I122" s="246"/>
      <c r="J122" s="246"/>
      <c r="K122" s="246"/>
      <c r="L122" s="246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</row>
    <row r="123" spans="1:27" ht="25.5" hidden="1" customHeight="1">
      <c r="A123" s="261">
        <v>2</v>
      </c>
      <c r="B123" s="235">
        <v>6</v>
      </c>
      <c r="C123" s="233">
        <v>4</v>
      </c>
      <c r="D123" s="234"/>
      <c r="E123" s="235"/>
      <c r="F123" s="282"/>
      <c r="G123" s="233" t="s">
        <v>95</v>
      </c>
      <c r="H123" s="218">
        <v>92</v>
      </c>
      <c r="I123" s="249">
        <f t="shared" ref="I123:L125" si="11">I124</f>
        <v>0</v>
      </c>
      <c r="J123" s="275">
        <f t="shared" si="11"/>
        <v>0</v>
      </c>
      <c r="K123" s="250">
        <f t="shared" si="11"/>
        <v>0</v>
      </c>
      <c r="L123" s="249">
        <f t="shared" si="11"/>
        <v>0</v>
      </c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</row>
    <row r="124" spans="1:27" ht="25.5" hidden="1" customHeight="1">
      <c r="A124" s="243">
        <v>2</v>
      </c>
      <c r="B124" s="239">
        <v>6</v>
      </c>
      <c r="C124" s="240">
        <v>4</v>
      </c>
      <c r="D124" s="241">
        <v>1</v>
      </c>
      <c r="E124" s="239"/>
      <c r="F124" s="280"/>
      <c r="G124" s="240" t="s">
        <v>95</v>
      </c>
      <c r="H124" s="218">
        <v>93</v>
      </c>
      <c r="I124" s="228">
        <f t="shared" si="11"/>
        <v>0</v>
      </c>
      <c r="J124" s="276">
        <f t="shared" si="11"/>
        <v>0</v>
      </c>
      <c r="K124" s="229">
        <f t="shared" si="11"/>
        <v>0</v>
      </c>
      <c r="L124" s="228">
        <f t="shared" si="11"/>
        <v>0</v>
      </c>
      <c r="M124" s="172"/>
      <c r="N124" s="172"/>
      <c r="O124" s="172"/>
      <c r="P124" s="172"/>
      <c r="Q124" s="172"/>
      <c r="R124" s="172"/>
      <c r="S124" s="172"/>
      <c r="T124" s="172"/>
      <c r="U124" s="172"/>
      <c r="V124" s="172"/>
      <c r="W124" s="172"/>
      <c r="X124" s="172"/>
      <c r="Y124" s="172"/>
      <c r="Z124" s="172"/>
      <c r="AA124" s="172"/>
    </row>
    <row r="125" spans="1:27" ht="25.5" hidden="1" customHeight="1">
      <c r="A125" s="243">
        <v>2</v>
      </c>
      <c r="B125" s="239">
        <v>6</v>
      </c>
      <c r="C125" s="240">
        <v>4</v>
      </c>
      <c r="D125" s="241">
        <v>1</v>
      </c>
      <c r="E125" s="239">
        <v>1</v>
      </c>
      <c r="F125" s="280"/>
      <c r="G125" s="240" t="s">
        <v>95</v>
      </c>
      <c r="H125" s="218">
        <v>94</v>
      </c>
      <c r="I125" s="228">
        <f t="shared" si="11"/>
        <v>0</v>
      </c>
      <c r="J125" s="276">
        <f t="shared" si="11"/>
        <v>0</v>
      </c>
      <c r="K125" s="229">
        <f t="shared" si="11"/>
        <v>0</v>
      </c>
      <c r="L125" s="228">
        <f t="shared" si="11"/>
        <v>0</v>
      </c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  <c r="AA125" s="172"/>
    </row>
    <row r="126" spans="1:27" ht="25.5" hidden="1" customHeight="1">
      <c r="A126" s="243">
        <v>2</v>
      </c>
      <c r="B126" s="239">
        <v>6</v>
      </c>
      <c r="C126" s="240">
        <v>4</v>
      </c>
      <c r="D126" s="241">
        <v>1</v>
      </c>
      <c r="E126" s="239">
        <v>1</v>
      </c>
      <c r="F126" s="280">
        <v>1</v>
      </c>
      <c r="G126" s="240" t="s">
        <v>95</v>
      </c>
      <c r="H126" s="218">
        <v>95</v>
      </c>
      <c r="I126" s="246"/>
      <c r="J126" s="246"/>
      <c r="K126" s="246"/>
      <c r="L126" s="246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</row>
    <row r="127" spans="1:27" ht="25.5" hidden="1" customHeight="1">
      <c r="A127" s="251">
        <v>2</v>
      </c>
      <c r="B127" s="267">
        <v>6</v>
      </c>
      <c r="C127" s="268">
        <v>5</v>
      </c>
      <c r="D127" s="284"/>
      <c r="E127" s="267"/>
      <c r="F127" s="283"/>
      <c r="G127" s="284" t="s">
        <v>96</v>
      </c>
      <c r="H127" s="218">
        <v>96</v>
      </c>
      <c r="I127" s="257">
        <f t="shared" ref="I127:L129" si="12">I128</f>
        <v>0</v>
      </c>
      <c r="J127" s="258">
        <f t="shared" si="12"/>
        <v>0</v>
      </c>
      <c r="K127" s="259">
        <f t="shared" si="12"/>
        <v>0</v>
      </c>
      <c r="L127" s="257">
        <f t="shared" si="12"/>
        <v>0</v>
      </c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</row>
    <row r="128" spans="1:27" ht="25.5" hidden="1" customHeight="1">
      <c r="A128" s="243">
        <v>2</v>
      </c>
      <c r="B128" s="239">
        <v>6</v>
      </c>
      <c r="C128" s="240">
        <v>5</v>
      </c>
      <c r="D128" s="241">
        <v>1</v>
      </c>
      <c r="E128" s="239"/>
      <c r="F128" s="280"/>
      <c r="G128" s="241" t="s">
        <v>96</v>
      </c>
      <c r="H128" s="218">
        <v>97</v>
      </c>
      <c r="I128" s="228">
        <f t="shared" si="12"/>
        <v>0</v>
      </c>
      <c r="J128" s="276">
        <f t="shared" si="12"/>
        <v>0</v>
      </c>
      <c r="K128" s="229">
        <f t="shared" si="12"/>
        <v>0</v>
      </c>
      <c r="L128" s="228">
        <f t="shared" si="12"/>
        <v>0</v>
      </c>
      <c r="M128" s="172"/>
      <c r="N128" s="172"/>
      <c r="O128" s="172"/>
      <c r="P128" s="172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</row>
    <row r="129" spans="1:27" ht="25.5" hidden="1" customHeight="1">
      <c r="A129" s="243">
        <v>2</v>
      </c>
      <c r="B129" s="239">
        <v>6</v>
      </c>
      <c r="C129" s="240">
        <v>5</v>
      </c>
      <c r="D129" s="241">
        <v>1</v>
      </c>
      <c r="E129" s="239">
        <v>1</v>
      </c>
      <c r="F129" s="280"/>
      <c r="G129" s="241" t="s">
        <v>96</v>
      </c>
      <c r="H129" s="218">
        <v>98</v>
      </c>
      <c r="I129" s="228">
        <f t="shared" si="12"/>
        <v>0</v>
      </c>
      <c r="J129" s="276">
        <f t="shared" si="12"/>
        <v>0</v>
      </c>
      <c r="K129" s="229">
        <f t="shared" si="12"/>
        <v>0</v>
      </c>
      <c r="L129" s="228">
        <f t="shared" si="12"/>
        <v>0</v>
      </c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</row>
    <row r="130" spans="1:27" ht="25.5" hidden="1" customHeight="1">
      <c r="A130" s="239">
        <v>2</v>
      </c>
      <c r="B130" s="240">
        <v>6</v>
      </c>
      <c r="C130" s="239">
        <v>5</v>
      </c>
      <c r="D130" s="239">
        <v>1</v>
      </c>
      <c r="E130" s="241">
        <v>1</v>
      </c>
      <c r="F130" s="280">
        <v>1</v>
      </c>
      <c r="G130" s="241" t="s">
        <v>96</v>
      </c>
      <c r="H130" s="218">
        <v>99</v>
      </c>
      <c r="I130" s="246"/>
      <c r="J130" s="246"/>
      <c r="K130" s="246"/>
      <c r="L130" s="246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</row>
    <row r="131" spans="1:27" ht="12.75" hidden="1" customHeight="1">
      <c r="A131" s="485">
        <v>1</v>
      </c>
      <c r="B131" s="486"/>
      <c r="C131" s="486"/>
      <c r="D131" s="486"/>
      <c r="E131" s="486"/>
      <c r="F131" s="487"/>
      <c r="G131" s="292">
        <v>2</v>
      </c>
      <c r="H131" s="292">
        <v>3</v>
      </c>
      <c r="I131" s="264">
        <v>4</v>
      </c>
      <c r="J131" s="265">
        <v>5</v>
      </c>
      <c r="K131" s="266">
        <v>6</v>
      </c>
      <c r="L131" s="264">
        <v>7</v>
      </c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</row>
    <row r="132" spans="1:27" ht="12.75" hidden="1" customHeight="1">
      <c r="A132" s="287">
        <v>2</v>
      </c>
      <c r="B132" s="223">
        <v>7</v>
      </c>
      <c r="C132" s="223"/>
      <c r="D132" s="224"/>
      <c r="E132" s="224"/>
      <c r="F132" s="226"/>
      <c r="G132" s="225" t="s">
        <v>97</v>
      </c>
      <c r="H132" s="293">
        <v>100</v>
      </c>
      <c r="I132" s="229">
        <f>SUM(I133+I138+I143)</f>
        <v>0</v>
      </c>
      <c r="J132" s="276">
        <f>SUM(J133+J138+J143)</f>
        <v>0</v>
      </c>
      <c r="K132" s="229">
        <f>SUM(K133+K138+K143)</f>
        <v>0</v>
      </c>
      <c r="L132" s="228">
        <f>SUM(L133+L138+L143)</f>
        <v>0</v>
      </c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</row>
    <row r="133" spans="1:27" ht="12.75" hidden="1" customHeight="1">
      <c r="A133" s="243">
        <v>2</v>
      </c>
      <c r="B133" s="239">
        <v>7</v>
      </c>
      <c r="C133" s="239">
        <v>1</v>
      </c>
      <c r="D133" s="240"/>
      <c r="E133" s="240"/>
      <c r="F133" s="242"/>
      <c r="G133" s="241" t="s">
        <v>98</v>
      </c>
      <c r="H133" s="293">
        <v>101</v>
      </c>
      <c r="I133" s="229">
        <f t="shared" ref="I133:L134" si="13">I134</f>
        <v>0</v>
      </c>
      <c r="J133" s="276">
        <f t="shared" si="13"/>
        <v>0</v>
      </c>
      <c r="K133" s="229">
        <f t="shared" si="13"/>
        <v>0</v>
      </c>
      <c r="L133" s="228">
        <f t="shared" si="13"/>
        <v>0</v>
      </c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</row>
    <row r="134" spans="1:27" ht="12.75" hidden="1" customHeight="1">
      <c r="A134" s="243">
        <v>2</v>
      </c>
      <c r="B134" s="239">
        <v>7</v>
      </c>
      <c r="C134" s="239">
        <v>1</v>
      </c>
      <c r="D134" s="240">
        <v>1</v>
      </c>
      <c r="E134" s="240"/>
      <c r="F134" s="242"/>
      <c r="G134" s="241" t="s">
        <v>98</v>
      </c>
      <c r="H134" s="293">
        <v>102</v>
      </c>
      <c r="I134" s="229">
        <f t="shared" si="13"/>
        <v>0</v>
      </c>
      <c r="J134" s="276">
        <f t="shared" si="13"/>
        <v>0</v>
      </c>
      <c r="K134" s="229">
        <f t="shared" si="13"/>
        <v>0</v>
      </c>
      <c r="L134" s="228">
        <f t="shared" si="13"/>
        <v>0</v>
      </c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</row>
    <row r="135" spans="1:27" ht="12.75" hidden="1" customHeight="1">
      <c r="A135" s="243">
        <v>2</v>
      </c>
      <c r="B135" s="239">
        <v>7</v>
      </c>
      <c r="C135" s="239">
        <v>1</v>
      </c>
      <c r="D135" s="240">
        <v>1</v>
      </c>
      <c r="E135" s="240">
        <v>1</v>
      </c>
      <c r="F135" s="242"/>
      <c r="G135" s="241" t="s">
        <v>98</v>
      </c>
      <c r="H135" s="293">
        <v>103</v>
      </c>
      <c r="I135" s="229">
        <f>SUM(I136:I137)</f>
        <v>0</v>
      </c>
      <c r="J135" s="276">
        <f>SUM(J136:J137)</f>
        <v>0</v>
      </c>
      <c r="K135" s="229">
        <f>SUM(K136:K137)</f>
        <v>0</v>
      </c>
      <c r="L135" s="228">
        <f>SUM(L136:L137)</f>
        <v>0</v>
      </c>
      <c r="M135" s="172"/>
      <c r="N135" s="172"/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</row>
    <row r="136" spans="1:27" ht="12.75" hidden="1" customHeight="1">
      <c r="A136" s="261">
        <v>2</v>
      </c>
      <c r="B136" s="235">
        <v>7</v>
      </c>
      <c r="C136" s="261">
        <v>1</v>
      </c>
      <c r="D136" s="239">
        <v>1</v>
      </c>
      <c r="E136" s="233">
        <v>1</v>
      </c>
      <c r="F136" s="236">
        <v>1</v>
      </c>
      <c r="G136" s="234" t="s">
        <v>99</v>
      </c>
      <c r="H136" s="293">
        <v>104</v>
      </c>
      <c r="I136" s="294"/>
      <c r="J136" s="294"/>
      <c r="K136" s="294"/>
      <c r="L136" s="294"/>
      <c r="M136" s="172"/>
      <c r="N136" s="172"/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</row>
    <row r="137" spans="1:27" ht="12.75" hidden="1" customHeight="1">
      <c r="A137" s="239">
        <v>2</v>
      </c>
      <c r="B137" s="239">
        <v>7</v>
      </c>
      <c r="C137" s="243">
        <v>1</v>
      </c>
      <c r="D137" s="239">
        <v>1</v>
      </c>
      <c r="E137" s="240">
        <v>1</v>
      </c>
      <c r="F137" s="242">
        <v>2</v>
      </c>
      <c r="G137" s="241" t="s">
        <v>100</v>
      </c>
      <c r="H137" s="293">
        <v>105</v>
      </c>
      <c r="I137" s="245"/>
      <c r="J137" s="245"/>
      <c r="K137" s="245"/>
      <c r="L137" s="245"/>
      <c r="M137" s="172"/>
      <c r="N137" s="172"/>
      <c r="O137" s="172"/>
      <c r="P137" s="172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  <c r="AA137" s="172"/>
    </row>
    <row r="138" spans="1:27" ht="25.5" hidden="1" customHeight="1">
      <c r="A138" s="251">
        <v>2</v>
      </c>
      <c r="B138" s="252">
        <v>7</v>
      </c>
      <c r="C138" s="251">
        <v>2</v>
      </c>
      <c r="D138" s="252"/>
      <c r="E138" s="253"/>
      <c r="F138" s="255"/>
      <c r="G138" s="254" t="s">
        <v>101</v>
      </c>
      <c r="H138" s="293">
        <v>106</v>
      </c>
      <c r="I138" s="237">
        <f t="shared" ref="I138:L139" si="14">I139</f>
        <v>0</v>
      </c>
      <c r="J138" s="279">
        <f t="shared" si="14"/>
        <v>0</v>
      </c>
      <c r="K138" s="237">
        <f t="shared" si="14"/>
        <v>0</v>
      </c>
      <c r="L138" s="238">
        <f t="shared" si="14"/>
        <v>0</v>
      </c>
      <c r="M138" s="172"/>
      <c r="N138" s="172"/>
      <c r="O138" s="172"/>
      <c r="P138" s="172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</row>
    <row r="139" spans="1:27" ht="25.5" hidden="1" customHeight="1">
      <c r="A139" s="243">
        <v>2</v>
      </c>
      <c r="B139" s="239">
        <v>7</v>
      </c>
      <c r="C139" s="243">
        <v>2</v>
      </c>
      <c r="D139" s="239">
        <v>1</v>
      </c>
      <c r="E139" s="240"/>
      <c r="F139" s="242"/>
      <c r="G139" s="241" t="s">
        <v>101</v>
      </c>
      <c r="H139" s="293">
        <v>107</v>
      </c>
      <c r="I139" s="229">
        <f t="shared" si="14"/>
        <v>0</v>
      </c>
      <c r="J139" s="276">
        <f t="shared" si="14"/>
        <v>0</v>
      </c>
      <c r="K139" s="229">
        <f t="shared" si="14"/>
        <v>0</v>
      </c>
      <c r="L139" s="228">
        <f t="shared" si="14"/>
        <v>0</v>
      </c>
      <c r="M139" s="172"/>
      <c r="N139" s="172"/>
      <c r="O139" s="172"/>
      <c r="P139" s="172"/>
      <c r="Q139" s="172"/>
      <c r="R139" s="172"/>
      <c r="S139" s="172"/>
      <c r="T139" s="172"/>
      <c r="U139" s="172"/>
      <c r="V139" s="172"/>
      <c r="W139" s="172"/>
      <c r="X139" s="172"/>
      <c r="Y139" s="172"/>
      <c r="Z139" s="172"/>
      <c r="AA139" s="172"/>
    </row>
    <row r="140" spans="1:27" ht="25.5" hidden="1" customHeight="1">
      <c r="A140" s="243">
        <v>2</v>
      </c>
      <c r="B140" s="239">
        <v>7</v>
      </c>
      <c r="C140" s="243">
        <v>2</v>
      </c>
      <c r="D140" s="239">
        <v>1</v>
      </c>
      <c r="E140" s="240">
        <v>1</v>
      </c>
      <c r="F140" s="242"/>
      <c r="G140" s="241" t="s">
        <v>101</v>
      </c>
      <c r="H140" s="293">
        <v>108</v>
      </c>
      <c r="I140" s="229">
        <f>SUM(I141:I142)</f>
        <v>0</v>
      </c>
      <c r="J140" s="276">
        <f>SUM(J141:J142)</f>
        <v>0</v>
      </c>
      <c r="K140" s="229">
        <f>SUM(K141:K142)</f>
        <v>0</v>
      </c>
      <c r="L140" s="228">
        <f>SUM(L141:L142)</f>
        <v>0</v>
      </c>
      <c r="M140" s="172"/>
      <c r="N140" s="172"/>
      <c r="O140" s="172"/>
      <c r="P140" s="172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</row>
    <row r="141" spans="1:27" ht="12.75" hidden="1" customHeight="1">
      <c r="A141" s="243">
        <v>2</v>
      </c>
      <c r="B141" s="239">
        <v>7</v>
      </c>
      <c r="C141" s="243">
        <v>2</v>
      </c>
      <c r="D141" s="239">
        <v>1</v>
      </c>
      <c r="E141" s="240">
        <v>1</v>
      </c>
      <c r="F141" s="242">
        <v>1</v>
      </c>
      <c r="G141" s="241" t="s">
        <v>102</v>
      </c>
      <c r="H141" s="293">
        <v>109</v>
      </c>
      <c r="I141" s="245"/>
      <c r="J141" s="245"/>
      <c r="K141" s="245"/>
      <c r="L141" s="245"/>
      <c r="M141" s="172"/>
      <c r="N141" s="172"/>
      <c r="O141" s="172"/>
      <c r="P141" s="172"/>
      <c r="Q141" s="172"/>
      <c r="R141" s="172"/>
      <c r="S141" s="172"/>
      <c r="T141" s="172"/>
      <c r="U141" s="172"/>
      <c r="V141" s="172"/>
      <c r="W141" s="172"/>
      <c r="X141" s="172"/>
      <c r="Y141" s="172"/>
      <c r="Z141" s="172"/>
      <c r="AA141" s="172"/>
    </row>
    <row r="142" spans="1:27" ht="12.75" hidden="1" customHeight="1">
      <c r="A142" s="243">
        <v>2</v>
      </c>
      <c r="B142" s="239">
        <v>7</v>
      </c>
      <c r="C142" s="243">
        <v>2</v>
      </c>
      <c r="D142" s="239">
        <v>1</v>
      </c>
      <c r="E142" s="240">
        <v>1</v>
      </c>
      <c r="F142" s="242">
        <v>2</v>
      </c>
      <c r="G142" s="241" t="s">
        <v>103</v>
      </c>
      <c r="H142" s="293">
        <v>110</v>
      </c>
      <c r="I142" s="245"/>
      <c r="J142" s="245"/>
      <c r="K142" s="245"/>
      <c r="L142" s="245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172"/>
      <c r="X142" s="172"/>
      <c r="Y142" s="172"/>
      <c r="Z142" s="172"/>
      <c r="AA142" s="172"/>
    </row>
    <row r="143" spans="1:27" ht="12.75" hidden="1" customHeight="1">
      <c r="A143" s="243">
        <v>2</v>
      </c>
      <c r="B143" s="239">
        <v>7</v>
      </c>
      <c r="C143" s="243">
        <v>3</v>
      </c>
      <c r="D143" s="239"/>
      <c r="E143" s="240"/>
      <c r="F143" s="242"/>
      <c r="G143" s="241" t="s">
        <v>104</v>
      </c>
      <c r="H143" s="293">
        <v>111</v>
      </c>
      <c r="I143" s="229">
        <f t="shared" ref="I143:L144" si="15">I144</f>
        <v>0</v>
      </c>
      <c r="J143" s="276">
        <f t="shared" si="15"/>
        <v>0</v>
      </c>
      <c r="K143" s="229">
        <f t="shared" si="15"/>
        <v>0</v>
      </c>
      <c r="L143" s="228">
        <f t="shared" si="15"/>
        <v>0</v>
      </c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</row>
    <row r="144" spans="1:27" ht="12.75" hidden="1" customHeight="1">
      <c r="A144" s="251">
        <v>2</v>
      </c>
      <c r="B144" s="267">
        <v>7</v>
      </c>
      <c r="C144" s="295">
        <v>3</v>
      </c>
      <c r="D144" s="267">
        <v>1</v>
      </c>
      <c r="E144" s="268"/>
      <c r="F144" s="269"/>
      <c r="G144" s="284" t="s">
        <v>104</v>
      </c>
      <c r="H144" s="293">
        <v>112</v>
      </c>
      <c r="I144" s="259">
        <f t="shared" si="15"/>
        <v>0</v>
      </c>
      <c r="J144" s="258">
        <f t="shared" si="15"/>
        <v>0</v>
      </c>
      <c r="K144" s="259">
        <f t="shared" si="15"/>
        <v>0</v>
      </c>
      <c r="L144" s="257">
        <f t="shared" si="15"/>
        <v>0</v>
      </c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</row>
    <row r="145" spans="1:27" ht="12.75" hidden="1" customHeight="1">
      <c r="A145" s="243">
        <v>2</v>
      </c>
      <c r="B145" s="239">
        <v>7</v>
      </c>
      <c r="C145" s="243">
        <v>3</v>
      </c>
      <c r="D145" s="239">
        <v>1</v>
      </c>
      <c r="E145" s="240">
        <v>1</v>
      </c>
      <c r="F145" s="242"/>
      <c r="G145" s="241" t="s">
        <v>104</v>
      </c>
      <c r="H145" s="293">
        <v>113</v>
      </c>
      <c r="I145" s="229">
        <f>SUM(I146:I147)</f>
        <v>0</v>
      </c>
      <c r="J145" s="276">
        <f>SUM(J146:J147)</f>
        <v>0</v>
      </c>
      <c r="K145" s="229">
        <f>SUM(K146:K147)</f>
        <v>0</v>
      </c>
      <c r="L145" s="228">
        <f>SUM(L146:L147)</f>
        <v>0</v>
      </c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2"/>
      <c r="Z145" s="172"/>
      <c r="AA145" s="172"/>
    </row>
    <row r="146" spans="1:27" ht="12.75" hidden="1" customHeight="1">
      <c r="A146" s="261">
        <v>2</v>
      </c>
      <c r="B146" s="235">
        <v>7</v>
      </c>
      <c r="C146" s="261">
        <v>3</v>
      </c>
      <c r="D146" s="235">
        <v>1</v>
      </c>
      <c r="E146" s="233">
        <v>1</v>
      </c>
      <c r="F146" s="236">
        <v>1</v>
      </c>
      <c r="G146" s="234" t="s">
        <v>105</v>
      </c>
      <c r="H146" s="293">
        <v>114</v>
      </c>
      <c r="I146" s="294"/>
      <c r="J146" s="294"/>
      <c r="K146" s="294"/>
      <c r="L146" s="294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</row>
    <row r="147" spans="1:27" ht="12.75" hidden="1" customHeight="1">
      <c r="A147" s="243">
        <v>2</v>
      </c>
      <c r="B147" s="239">
        <v>7</v>
      </c>
      <c r="C147" s="243">
        <v>3</v>
      </c>
      <c r="D147" s="239">
        <v>1</v>
      </c>
      <c r="E147" s="240">
        <v>1</v>
      </c>
      <c r="F147" s="242">
        <v>2</v>
      </c>
      <c r="G147" s="241" t="s">
        <v>106</v>
      </c>
      <c r="H147" s="293">
        <v>115</v>
      </c>
      <c r="I147" s="245"/>
      <c r="J147" s="245"/>
      <c r="K147" s="245"/>
      <c r="L147" s="245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</row>
    <row r="148" spans="1:27" ht="12.75" hidden="1" customHeight="1">
      <c r="A148" s="287">
        <v>2</v>
      </c>
      <c r="B148" s="287">
        <v>8</v>
      </c>
      <c r="C148" s="223"/>
      <c r="D148" s="248"/>
      <c r="E148" s="232"/>
      <c r="F148" s="296"/>
      <c r="G148" s="297" t="s">
        <v>107</v>
      </c>
      <c r="H148" s="293">
        <v>116</v>
      </c>
      <c r="I148" s="250">
        <f>I149</f>
        <v>0</v>
      </c>
      <c r="J148" s="275">
        <f>J149</f>
        <v>0</v>
      </c>
      <c r="K148" s="250">
        <f>K149</f>
        <v>0</v>
      </c>
      <c r="L148" s="249">
        <f>L149</f>
        <v>0</v>
      </c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</row>
    <row r="149" spans="1:27" ht="12.75" hidden="1" customHeight="1">
      <c r="A149" s="251">
        <v>2</v>
      </c>
      <c r="B149" s="251">
        <v>8</v>
      </c>
      <c r="C149" s="251">
        <v>1</v>
      </c>
      <c r="D149" s="252"/>
      <c r="E149" s="253"/>
      <c r="F149" s="255"/>
      <c r="G149" s="234" t="s">
        <v>107</v>
      </c>
      <c r="H149" s="293">
        <v>117</v>
      </c>
      <c r="I149" s="250">
        <f>I150+I154</f>
        <v>0</v>
      </c>
      <c r="J149" s="275">
        <f>J150+J154</f>
        <v>0</v>
      </c>
      <c r="K149" s="250">
        <f>K150+K154</f>
        <v>0</v>
      </c>
      <c r="L149" s="249">
        <f>L150+L154</f>
        <v>0</v>
      </c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A149" s="172"/>
    </row>
    <row r="150" spans="1:27" ht="12.75" hidden="1" customHeight="1">
      <c r="A150" s="243">
        <v>2</v>
      </c>
      <c r="B150" s="239">
        <v>8</v>
      </c>
      <c r="C150" s="241">
        <v>1</v>
      </c>
      <c r="D150" s="239">
        <v>1</v>
      </c>
      <c r="E150" s="240"/>
      <c r="F150" s="242"/>
      <c r="G150" s="241" t="s">
        <v>85</v>
      </c>
      <c r="H150" s="293">
        <v>118</v>
      </c>
      <c r="I150" s="229">
        <f>I151</f>
        <v>0</v>
      </c>
      <c r="J150" s="276">
        <f>J151</f>
        <v>0</v>
      </c>
      <c r="K150" s="229">
        <f>K151</f>
        <v>0</v>
      </c>
      <c r="L150" s="228">
        <f>L151</f>
        <v>0</v>
      </c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172"/>
    </row>
    <row r="151" spans="1:27" ht="12.75" hidden="1" customHeight="1">
      <c r="A151" s="243">
        <v>2</v>
      </c>
      <c r="B151" s="239">
        <v>8</v>
      </c>
      <c r="C151" s="234">
        <v>1</v>
      </c>
      <c r="D151" s="235">
        <v>1</v>
      </c>
      <c r="E151" s="233">
        <v>1</v>
      </c>
      <c r="F151" s="236"/>
      <c r="G151" s="234" t="s">
        <v>85</v>
      </c>
      <c r="H151" s="293">
        <v>119</v>
      </c>
      <c r="I151" s="250">
        <f>SUM(I152:I153)</f>
        <v>0</v>
      </c>
      <c r="J151" s="275">
        <f>SUM(J152:J153)</f>
        <v>0</v>
      </c>
      <c r="K151" s="250">
        <f>SUM(K152:K153)</f>
        <v>0</v>
      </c>
      <c r="L151" s="249">
        <f>SUM(L152:L153)</f>
        <v>0</v>
      </c>
      <c r="M151" s="172"/>
      <c r="N151" s="172"/>
      <c r="O151" s="172"/>
      <c r="P151" s="172"/>
      <c r="Q151" s="172"/>
      <c r="R151" s="172"/>
      <c r="S151" s="172"/>
      <c r="T151" s="172"/>
      <c r="U151" s="172"/>
      <c r="V151" s="172"/>
      <c r="W151" s="172"/>
      <c r="X151" s="172"/>
      <c r="Y151" s="172"/>
      <c r="Z151" s="172"/>
      <c r="AA151" s="172"/>
    </row>
    <row r="152" spans="1:27" ht="12.75" hidden="1" customHeight="1">
      <c r="A152" s="239">
        <v>2</v>
      </c>
      <c r="B152" s="235">
        <v>8</v>
      </c>
      <c r="C152" s="241">
        <v>1</v>
      </c>
      <c r="D152" s="239">
        <v>1</v>
      </c>
      <c r="E152" s="240">
        <v>1</v>
      </c>
      <c r="F152" s="242">
        <v>1</v>
      </c>
      <c r="G152" s="241" t="s">
        <v>108</v>
      </c>
      <c r="H152" s="293">
        <v>120</v>
      </c>
      <c r="I152" s="245"/>
      <c r="J152" s="245"/>
      <c r="K152" s="245"/>
      <c r="L152" s="245"/>
      <c r="M152" s="172"/>
      <c r="N152" s="172"/>
      <c r="O152" s="172"/>
      <c r="P152" s="172"/>
      <c r="Q152" s="172"/>
      <c r="R152" s="172"/>
      <c r="S152" s="172"/>
      <c r="T152" s="172"/>
      <c r="U152" s="172"/>
      <c r="V152" s="172"/>
      <c r="W152" s="172"/>
      <c r="X152" s="172"/>
      <c r="Y152" s="172"/>
      <c r="Z152" s="172"/>
      <c r="AA152" s="172"/>
    </row>
    <row r="153" spans="1:27" ht="12.75" hidden="1" customHeight="1">
      <c r="A153" s="251">
        <v>2</v>
      </c>
      <c r="B153" s="267">
        <v>8</v>
      </c>
      <c r="C153" s="284">
        <v>1</v>
      </c>
      <c r="D153" s="267">
        <v>1</v>
      </c>
      <c r="E153" s="268">
        <v>1</v>
      </c>
      <c r="F153" s="269">
        <v>2</v>
      </c>
      <c r="G153" s="284" t="s">
        <v>109</v>
      </c>
      <c r="H153" s="293">
        <v>121</v>
      </c>
      <c r="I153" s="298"/>
      <c r="J153" s="298"/>
      <c r="K153" s="298"/>
      <c r="L153" s="298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172"/>
      <c r="X153" s="172"/>
      <c r="Y153" s="172"/>
      <c r="Z153" s="172"/>
      <c r="AA153" s="172"/>
    </row>
    <row r="154" spans="1:27" ht="12.75" hidden="1" customHeight="1">
      <c r="A154" s="243">
        <v>2</v>
      </c>
      <c r="B154" s="239">
        <v>8</v>
      </c>
      <c r="C154" s="241">
        <v>1</v>
      </c>
      <c r="D154" s="239">
        <v>2</v>
      </c>
      <c r="E154" s="240"/>
      <c r="F154" s="242"/>
      <c r="G154" s="241" t="s">
        <v>86</v>
      </c>
      <c r="H154" s="293">
        <v>122</v>
      </c>
      <c r="I154" s="229">
        <f t="shared" ref="I154:L155" si="16">I155</f>
        <v>0</v>
      </c>
      <c r="J154" s="276">
        <f t="shared" si="16"/>
        <v>0</v>
      </c>
      <c r="K154" s="229">
        <f t="shared" si="16"/>
        <v>0</v>
      </c>
      <c r="L154" s="228">
        <f t="shared" si="16"/>
        <v>0</v>
      </c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</row>
    <row r="155" spans="1:27" ht="12.75" hidden="1" customHeight="1">
      <c r="A155" s="243">
        <v>2</v>
      </c>
      <c r="B155" s="239">
        <v>8</v>
      </c>
      <c r="C155" s="241">
        <v>1</v>
      </c>
      <c r="D155" s="239">
        <v>2</v>
      </c>
      <c r="E155" s="240">
        <v>1</v>
      </c>
      <c r="F155" s="242"/>
      <c r="G155" s="241" t="s">
        <v>110</v>
      </c>
      <c r="H155" s="293">
        <v>123</v>
      </c>
      <c r="I155" s="229">
        <f t="shared" si="16"/>
        <v>0</v>
      </c>
      <c r="J155" s="276">
        <f t="shared" si="16"/>
        <v>0</v>
      </c>
      <c r="K155" s="229">
        <f t="shared" si="16"/>
        <v>0</v>
      </c>
      <c r="L155" s="228">
        <f t="shared" si="16"/>
        <v>0</v>
      </c>
      <c r="M155" s="172"/>
      <c r="N155" s="172"/>
      <c r="O155" s="172"/>
      <c r="P155" s="172"/>
      <c r="Q155" s="172"/>
      <c r="R155" s="172"/>
      <c r="S155" s="172"/>
      <c r="T155" s="172"/>
      <c r="U155" s="172"/>
      <c r="V155" s="172"/>
      <c r="W155" s="172"/>
      <c r="X155" s="172"/>
      <c r="Y155" s="172"/>
      <c r="Z155" s="172"/>
      <c r="AA155" s="172"/>
    </row>
    <row r="156" spans="1:27" ht="12.75" hidden="1" customHeight="1">
      <c r="A156" s="251">
        <v>2</v>
      </c>
      <c r="B156" s="252">
        <v>8</v>
      </c>
      <c r="C156" s="254">
        <v>1</v>
      </c>
      <c r="D156" s="252">
        <v>2</v>
      </c>
      <c r="E156" s="253">
        <v>1</v>
      </c>
      <c r="F156" s="255">
        <v>1</v>
      </c>
      <c r="G156" s="254" t="s">
        <v>110</v>
      </c>
      <c r="H156" s="293">
        <v>124</v>
      </c>
      <c r="I156" s="299"/>
      <c r="J156" s="299"/>
      <c r="K156" s="299"/>
      <c r="L156" s="299"/>
      <c r="M156" s="172"/>
      <c r="N156" s="172"/>
      <c r="O156" s="172"/>
      <c r="P156" s="172"/>
      <c r="Q156" s="172"/>
      <c r="R156" s="172"/>
      <c r="S156" s="172"/>
      <c r="T156" s="172"/>
      <c r="U156" s="172"/>
      <c r="V156" s="172"/>
      <c r="W156" s="172"/>
      <c r="X156" s="172"/>
      <c r="Y156" s="172"/>
      <c r="Z156" s="172"/>
      <c r="AA156" s="172"/>
    </row>
    <row r="157" spans="1:27" ht="38.25" hidden="1" customHeight="1">
      <c r="A157" s="287">
        <v>2</v>
      </c>
      <c r="B157" s="223">
        <v>9</v>
      </c>
      <c r="C157" s="225"/>
      <c r="D157" s="223"/>
      <c r="E157" s="224"/>
      <c r="F157" s="226"/>
      <c r="G157" s="225" t="s">
        <v>111</v>
      </c>
      <c r="H157" s="293">
        <v>125</v>
      </c>
      <c r="I157" s="229">
        <f>I158+I162</f>
        <v>0</v>
      </c>
      <c r="J157" s="276">
        <f>J158+J162</f>
        <v>0</v>
      </c>
      <c r="K157" s="229">
        <f>K158+K162</f>
        <v>0</v>
      </c>
      <c r="L157" s="228">
        <f>L158+L162</f>
        <v>0</v>
      </c>
      <c r="M157" s="172"/>
      <c r="N157" s="172"/>
      <c r="O157" s="172"/>
      <c r="P157" s="172"/>
      <c r="Q157" s="172"/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</row>
    <row r="158" spans="1:27" s="300" customFormat="1" ht="38.25" hidden="1" customHeight="1">
      <c r="A158" s="243">
        <v>2</v>
      </c>
      <c r="B158" s="239">
        <v>9</v>
      </c>
      <c r="C158" s="241">
        <v>1</v>
      </c>
      <c r="D158" s="239"/>
      <c r="E158" s="240"/>
      <c r="F158" s="242"/>
      <c r="G158" s="241" t="s">
        <v>112</v>
      </c>
      <c r="H158" s="293">
        <v>126</v>
      </c>
      <c r="I158" s="229">
        <f t="shared" ref="I158:L160" si="17">I159</f>
        <v>0</v>
      </c>
      <c r="J158" s="276">
        <f t="shared" si="17"/>
        <v>0</v>
      </c>
      <c r="K158" s="229">
        <f t="shared" si="17"/>
        <v>0</v>
      </c>
      <c r="L158" s="228">
        <f t="shared" si="17"/>
        <v>0</v>
      </c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</row>
    <row r="159" spans="1:27" ht="12.75" hidden="1" customHeight="1">
      <c r="A159" s="261">
        <v>2</v>
      </c>
      <c r="B159" s="235">
        <v>9</v>
      </c>
      <c r="C159" s="234">
        <v>1</v>
      </c>
      <c r="D159" s="235">
        <v>1</v>
      </c>
      <c r="E159" s="233"/>
      <c r="F159" s="236"/>
      <c r="G159" s="234" t="s">
        <v>78</v>
      </c>
      <c r="H159" s="293">
        <v>127</v>
      </c>
      <c r="I159" s="250">
        <f t="shared" si="17"/>
        <v>0</v>
      </c>
      <c r="J159" s="275">
        <f t="shared" si="17"/>
        <v>0</v>
      </c>
      <c r="K159" s="250">
        <f t="shared" si="17"/>
        <v>0</v>
      </c>
      <c r="L159" s="249">
        <f t="shared" si="17"/>
        <v>0</v>
      </c>
      <c r="M159" s="172"/>
      <c r="N159" s="172"/>
      <c r="O159" s="172"/>
      <c r="P159" s="172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A159" s="172"/>
    </row>
    <row r="160" spans="1:27" ht="12.75" hidden="1" customHeight="1">
      <c r="A160" s="243">
        <v>2</v>
      </c>
      <c r="B160" s="239">
        <v>9</v>
      </c>
      <c r="C160" s="243">
        <v>1</v>
      </c>
      <c r="D160" s="239">
        <v>1</v>
      </c>
      <c r="E160" s="240">
        <v>1</v>
      </c>
      <c r="F160" s="242"/>
      <c r="G160" s="241" t="s">
        <v>78</v>
      </c>
      <c r="H160" s="293">
        <v>128</v>
      </c>
      <c r="I160" s="229">
        <f t="shared" si="17"/>
        <v>0</v>
      </c>
      <c r="J160" s="276">
        <f t="shared" si="17"/>
        <v>0</v>
      </c>
      <c r="K160" s="229">
        <f t="shared" si="17"/>
        <v>0</v>
      </c>
      <c r="L160" s="228">
        <f t="shared" si="17"/>
        <v>0</v>
      </c>
      <c r="M160" s="172"/>
      <c r="N160" s="172"/>
      <c r="O160" s="172"/>
      <c r="P160" s="172"/>
      <c r="Q160" s="172"/>
      <c r="R160" s="172"/>
      <c r="S160" s="172"/>
      <c r="T160" s="172"/>
      <c r="U160" s="172"/>
      <c r="V160" s="172"/>
      <c r="W160" s="172"/>
      <c r="X160" s="172"/>
      <c r="Y160" s="172"/>
      <c r="Z160" s="172"/>
      <c r="AA160" s="172"/>
    </row>
    <row r="161" spans="1:27" ht="12.75" hidden="1" customHeight="1">
      <c r="A161" s="261">
        <v>2</v>
      </c>
      <c r="B161" s="235">
        <v>9</v>
      </c>
      <c r="C161" s="235">
        <v>1</v>
      </c>
      <c r="D161" s="235">
        <v>1</v>
      </c>
      <c r="E161" s="233">
        <v>1</v>
      </c>
      <c r="F161" s="236">
        <v>1</v>
      </c>
      <c r="G161" s="234" t="s">
        <v>78</v>
      </c>
      <c r="H161" s="293">
        <v>129</v>
      </c>
      <c r="I161" s="294"/>
      <c r="J161" s="294"/>
      <c r="K161" s="294"/>
      <c r="L161" s="294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</row>
    <row r="162" spans="1:27" ht="38.25" hidden="1" customHeight="1">
      <c r="A162" s="243">
        <v>2</v>
      </c>
      <c r="B162" s="239">
        <v>9</v>
      </c>
      <c r="C162" s="239">
        <v>2</v>
      </c>
      <c r="D162" s="239"/>
      <c r="E162" s="240"/>
      <c r="F162" s="242"/>
      <c r="G162" s="241" t="s">
        <v>111</v>
      </c>
      <c r="H162" s="293">
        <v>130</v>
      </c>
      <c r="I162" s="229">
        <f>SUM(I163+I168)</f>
        <v>0</v>
      </c>
      <c r="J162" s="276">
        <f>SUM(J163+J168)</f>
        <v>0</v>
      </c>
      <c r="K162" s="229">
        <f>SUM(K163+K168)</f>
        <v>0</v>
      </c>
      <c r="L162" s="228">
        <f>SUM(L163+L168)</f>
        <v>0</v>
      </c>
      <c r="M162" s="172"/>
      <c r="N162" s="172"/>
      <c r="O162" s="172"/>
      <c r="P162" s="172"/>
      <c r="Q162" s="172"/>
      <c r="R162" s="172"/>
      <c r="S162" s="172"/>
      <c r="T162" s="172"/>
      <c r="U162" s="172"/>
      <c r="V162" s="172"/>
      <c r="W162" s="172"/>
      <c r="X162" s="172"/>
      <c r="Y162" s="172"/>
      <c r="Z162" s="172"/>
      <c r="AA162" s="172"/>
    </row>
    <row r="163" spans="1:27" ht="12.75" hidden="1" customHeight="1">
      <c r="A163" s="243">
        <v>2</v>
      </c>
      <c r="B163" s="239">
        <v>9</v>
      </c>
      <c r="C163" s="239">
        <v>2</v>
      </c>
      <c r="D163" s="235">
        <v>1</v>
      </c>
      <c r="E163" s="233"/>
      <c r="F163" s="236"/>
      <c r="G163" s="234" t="s">
        <v>85</v>
      </c>
      <c r="H163" s="293">
        <v>131</v>
      </c>
      <c r="I163" s="250">
        <f>I164</f>
        <v>0</v>
      </c>
      <c r="J163" s="275">
        <f>J164</f>
        <v>0</v>
      </c>
      <c r="K163" s="250">
        <f>K164</f>
        <v>0</v>
      </c>
      <c r="L163" s="249">
        <f>L164</f>
        <v>0</v>
      </c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</row>
    <row r="164" spans="1:27" ht="12.75" hidden="1" customHeight="1">
      <c r="A164" s="261">
        <v>2</v>
      </c>
      <c r="B164" s="235">
        <v>9</v>
      </c>
      <c r="C164" s="235">
        <v>2</v>
      </c>
      <c r="D164" s="239">
        <v>1</v>
      </c>
      <c r="E164" s="240">
        <v>1</v>
      </c>
      <c r="F164" s="242"/>
      <c r="G164" s="241" t="s">
        <v>85</v>
      </c>
      <c r="H164" s="293">
        <v>132</v>
      </c>
      <c r="I164" s="229">
        <f>SUM(I165:I167)</f>
        <v>0</v>
      </c>
      <c r="J164" s="276">
        <f>SUM(J165:J167)</f>
        <v>0</v>
      </c>
      <c r="K164" s="229">
        <f>SUM(K165:K167)</f>
        <v>0</v>
      </c>
      <c r="L164" s="228">
        <f>SUM(L165:L167)</f>
        <v>0</v>
      </c>
      <c r="M164" s="172"/>
      <c r="N164" s="172"/>
      <c r="O164" s="172"/>
      <c r="P164" s="172"/>
      <c r="Q164" s="172"/>
      <c r="R164" s="172"/>
      <c r="S164" s="172"/>
      <c r="T164" s="172"/>
      <c r="U164" s="172"/>
      <c r="V164" s="172"/>
      <c r="W164" s="172"/>
      <c r="X164" s="172"/>
      <c r="Y164" s="172"/>
      <c r="Z164" s="172"/>
      <c r="AA164" s="172"/>
    </row>
    <row r="165" spans="1:27" ht="12.75" hidden="1" customHeight="1">
      <c r="A165" s="251">
        <v>2</v>
      </c>
      <c r="B165" s="267">
        <v>9</v>
      </c>
      <c r="C165" s="267">
        <v>2</v>
      </c>
      <c r="D165" s="267">
        <v>1</v>
      </c>
      <c r="E165" s="268">
        <v>1</v>
      </c>
      <c r="F165" s="269">
        <v>1</v>
      </c>
      <c r="G165" s="284" t="s">
        <v>113</v>
      </c>
      <c r="H165" s="293">
        <v>133</v>
      </c>
      <c r="I165" s="298"/>
      <c r="J165" s="244"/>
      <c r="K165" s="244"/>
      <c r="L165" s="244"/>
      <c r="M165" s="172"/>
      <c r="N165" s="172"/>
      <c r="O165" s="172"/>
      <c r="P165" s="172"/>
      <c r="Q165" s="172"/>
      <c r="R165" s="172"/>
      <c r="S165" s="172"/>
      <c r="T165" s="172"/>
      <c r="U165" s="172"/>
      <c r="V165" s="172"/>
      <c r="W165" s="172"/>
      <c r="X165" s="172"/>
      <c r="Y165" s="172"/>
      <c r="Z165" s="172"/>
      <c r="AA165" s="172"/>
    </row>
    <row r="166" spans="1:27" ht="25.5" hidden="1" customHeight="1">
      <c r="A166" s="243">
        <v>2</v>
      </c>
      <c r="B166" s="239">
        <v>9</v>
      </c>
      <c r="C166" s="239">
        <v>2</v>
      </c>
      <c r="D166" s="239">
        <v>1</v>
      </c>
      <c r="E166" s="240">
        <v>1</v>
      </c>
      <c r="F166" s="242">
        <v>2</v>
      </c>
      <c r="G166" s="241" t="s">
        <v>114</v>
      </c>
      <c r="H166" s="293">
        <v>134</v>
      </c>
      <c r="I166" s="245"/>
      <c r="J166" s="286"/>
      <c r="K166" s="286"/>
      <c r="L166" s="286"/>
      <c r="M166" s="172"/>
      <c r="N166" s="172"/>
      <c r="O166" s="172"/>
      <c r="P166" s="172"/>
      <c r="Q166" s="172"/>
      <c r="R166" s="172"/>
      <c r="S166" s="172"/>
      <c r="T166" s="172"/>
      <c r="U166" s="172"/>
      <c r="V166" s="172"/>
      <c r="W166" s="172"/>
      <c r="X166" s="172"/>
      <c r="Y166" s="172"/>
      <c r="Z166" s="172"/>
      <c r="AA166" s="172"/>
    </row>
    <row r="167" spans="1:27" ht="12.75" hidden="1" customHeight="1">
      <c r="A167" s="243">
        <v>2</v>
      </c>
      <c r="B167" s="239">
        <v>9</v>
      </c>
      <c r="C167" s="239">
        <v>2</v>
      </c>
      <c r="D167" s="239">
        <v>1</v>
      </c>
      <c r="E167" s="240">
        <v>1</v>
      </c>
      <c r="F167" s="242">
        <v>3</v>
      </c>
      <c r="G167" s="241" t="s">
        <v>115</v>
      </c>
      <c r="H167" s="293">
        <v>135</v>
      </c>
      <c r="I167" s="245"/>
      <c r="J167" s="245"/>
      <c r="K167" s="245"/>
      <c r="L167" s="245"/>
      <c r="M167" s="172"/>
      <c r="N167" s="172"/>
      <c r="O167" s="172"/>
      <c r="P167" s="172"/>
      <c r="Q167" s="172"/>
      <c r="R167" s="172"/>
      <c r="S167" s="172"/>
      <c r="T167" s="172"/>
      <c r="U167" s="172"/>
      <c r="V167" s="172"/>
      <c r="W167" s="172"/>
      <c r="X167" s="172"/>
      <c r="Y167" s="172"/>
      <c r="Z167" s="172"/>
      <c r="AA167" s="172"/>
    </row>
    <row r="168" spans="1:27" ht="12.75" hidden="1" customHeight="1">
      <c r="A168" s="295">
        <v>2</v>
      </c>
      <c r="B168" s="267">
        <v>9</v>
      </c>
      <c r="C168" s="267">
        <v>2</v>
      </c>
      <c r="D168" s="267">
        <v>2</v>
      </c>
      <c r="E168" s="268"/>
      <c r="F168" s="269"/>
      <c r="G168" s="241" t="s">
        <v>86</v>
      </c>
      <c r="H168" s="293">
        <v>136</v>
      </c>
      <c r="I168" s="229">
        <f>I169</f>
        <v>0</v>
      </c>
      <c r="J168" s="276">
        <f>J169</f>
        <v>0</v>
      </c>
      <c r="K168" s="229">
        <f>K169</f>
        <v>0</v>
      </c>
      <c r="L168" s="228">
        <f>L169</f>
        <v>0</v>
      </c>
      <c r="M168" s="172"/>
      <c r="N168" s="172"/>
      <c r="O168" s="172"/>
      <c r="P168" s="172"/>
      <c r="Q168" s="172"/>
      <c r="R168" s="172"/>
      <c r="S168" s="172"/>
      <c r="T168" s="172"/>
      <c r="U168" s="172"/>
      <c r="V168" s="172"/>
      <c r="W168" s="172"/>
      <c r="X168" s="172"/>
      <c r="Y168" s="172"/>
      <c r="Z168" s="172"/>
      <c r="AA168" s="172"/>
    </row>
    <row r="169" spans="1:27" ht="12.75" hidden="1" customHeight="1">
      <c r="A169" s="243">
        <v>2</v>
      </c>
      <c r="B169" s="239">
        <v>9</v>
      </c>
      <c r="C169" s="239">
        <v>2</v>
      </c>
      <c r="D169" s="239">
        <v>2</v>
      </c>
      <c r="E169" s="240">
        <v>1</v>
      </c>
      <c r="F169" s="242"/>
      <c r="G169" s="234" t="s">
        <v>116</v>
      </c>
      <c r="H169" s="293">
        <v>137</v>
      </c>
      <c r="I169" s="250">
        <f>SUM(I170:I173)-I171</f>
        <v>0</v>
      </c>
      <c r="J169" s="275">
        <f>SUM(J170:J173)-J171</f>
        <v>0</v>
      </c>
      <c r="K169" s="250">
        <f>SUM(K170:K173)-K171</f>
        <v>0</v>
      </c>
      <c r="L169" s="249">
        <f>SUM(L170:L173)-L171</f>
        <v>0</v>
      </c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</row>
    <row r="170" spans="1:27" ht="12.75" hidden="1" customHeight="1">
      <c r="A170" s="243">
        <v>2</v>
      </c>
      <c r="B170" s="239">
        <v>9</v>
      </c>
      <c r="C170" s="239">
        <v>2</v>
      </c>
      <c r="D170" s="239">
        <v>2</v>
      </c>
      <c r="E170" s="239">
        <v>1</v>
      </c>
      <c r="F170" s="242">
        <v>1</v>
      </c>
      <c r="G170" s="301" t="s">
        <v>117</v>
      </c>
      <c r="H170" s="293">
        <v>138</v>
      </c>
      <c r="I170" s="245"/>
      <c r="J170" s="244"/>
      <c r="K170" s="244"/>
      <c r="L170" s="244"/>
      <c r="M170" s="172"/>
      <c r="N170" s="172"/>
      <c r="O170" s="172"/>
      <c r="P170" s="172"/>
      <c r="Q170" s="172"/>
      <c r="R170" s="172"/>
      <c r="S170" s="172"/>
      <c r="T170" s="172"/>
      <c r="U170" s="172"/>
      <c r="V170" s="172"/>
      <c r="W170" s="172"/>
      <c r="X170" s="172"/>
      <c r="Y170" s="172"/>
      <c r="Z170" s="172"/>
      <c r="AA170" s="172"/>
    </row>
    <row r="171" spans="1:27" ht="12.75" hidden="1" customHeight="1">
      <c r="A171" s="485">
        <v>1</v>
      </c>
      <c r="B171" s="486"/>
      <c r="C171" s="486"/>
      <c r="D171" s="486"/>
      <c r="E171" s="486"/>
      <c r="F171" s="487"/>
      <c r="G171" s="292">
        <v>2</v>
      </c>
      <c r="H171" s="292">
        <v>3</v>
      </c>
      <c r="I171" s="264">
        <v>4</v>
      </c>
      <c r="J171" s="265">
        <v>5</v>
      </c>
      <c r="K171" s="266">
        <v>6</v>
      </c>
      <c r="L171" s="264">
        <v>7</v>
      </c>
      <c r="M171" s="172"/>
      <c r="N171" s="172"/>
      <c r="O171" s="172"/>
      <c r="P171" s="172"/>
      <c r="Q171" s="172"/>
      <c r="R171" s="172"/>
      <c r="S171" s="172"/>
      <c r="T171" s="172"/>
      <c r="U171" s="172"/>
      <c r="V171" s="172"/>
      <c r="W171" s="172"/>
      <c r="X171" s="172"/>
      <c r="Y171" s="172"/>
      <c r="Z171" s="172"/>
      <c r="AA171" s="172"/>
    </row>
    <row r="172" spans="1:27" ht="25.5" hidden="1" customHeight="1">
      <c r="A172" s="252">
        <v>2</v>
      </c>
      <c r="B172" s="254">
        <v>9</v>
      </c>
      <c r="C172" s="252">
        <v>2</v>
      </c>
      <c r="D172" s="253">
        <v>2</v>
      </c>
      <c r="E172" s="253">
        <v>1</v>
      </c>
      <c r="F172" s="255">
        <v>2</v>
      </c>
      <c r="G172" s="254" t="s">
        <v>118</v>
      </c>
      <c r="H172" s="302">
        <v>139</v>
      </c>
      <c r="I172" s="244"/>
      <c r="J172" s="246"/>
      <c r="K172" s="246"/>
      <c r="L172" s="246"/>
      <c r="M172" s="172"/>
      <c r="N172" s="172"/>
      <c r="O172" s="172"/>
      <c r="P172" s="172"/>
      <c r="Q172" s="172"/>
      <c r="R172" s="172"/>
      <c r="S172" s="172"/>
      <c r="T172" s="172"/>
      <c r="U172" s="172"/>
      <c r="V172" s="172"/>
      <c r="W172" s="172"/>
      <c r="X172" s="172"/>
      <c r="Y172" s="172"/>
      <c r="Z172" s="172"/>
      <c r="AA172" s="172"/>
    </row>
    <row r="173" spans="1:27" ht="12.75" hidden="1" customHeight="1">
      <c r="A173" s="239">
        <v>2</v>
      </c>
      <c r="B173" s="284">
        <v>9</v>
      </c>
      <c r="C173" s="267">
        <v>2</v>
      </c>
      <c r="D173" s="268">
        <v>2</v>
      </c>
      <c r="E173" s="268">
        <v>1</v>
      </c>
      <c r="F173" s="269">
        <v>3</v>
      </c>
      <c r="G173" s="268" t="s">
        <v>119</v>
      </c>
      <c r="H173" s="218">
        <v>140</v>
      </c>
      <c r="I173" s="286"/>
      <c r="J173" s="286"/>
      <c r="K173" s="286"/>
      <c r="L173" s="286"/>
      <c r="M173" s="172"/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</row>
    <row r="174" spans="1:27" ht="51" hidden="1" customHeight="1">
      <c r="A174" s="223">
        <v>3</v>
      </c>
      <c r="B174" s="225"/>
      <c r="C174" s="223"/>
      <c r="D174" s="224"/>
      <c r="E174" s="224"/>
      <c r="F174" s="226"/>
      <c r="G174" s="303" t="s">
        <v>120</v>
      </c>
      <c r="H174" s="302">
        <v>141</v>
      </c>
      <c r="I174" s="228">
        <f>SUM(I175+I226+I286)</f>
        <v>0</v>
      </c>
      <c r="J174" s="276">
        <f>SUM(J175+J226+J286)</f>
        <v>0</v>
      </c>
      <c r="K174" s="229">
        <f>SUM(K175+K226+K286)</f>
        <v>0</v>
      </c>
      <c r="L174" s="228">
        <f>SUM(L175+L226+L286)</f>
        <v>0</v>
      </c>
      <c r="M174" s="172"/>
      <c r="N174" s="172"/>
      <c r="O174" s="172"/>
      <c r="P174" s="172"/>
      <c r="Q174" s="172"/>
      <c r="R174" s="172"/>
      <c r="S174" s="172"/>
      <c r="T174" s="172"/>
      <c r="U174" s="172"/>
      <c r="V174" s="172"/>
      <c r="W174" s="172"/>
      <c r="X174" s="172"/>
      <c r="Y174" s="172"/>
      <c r="Z174" s="172"/>
      <c r="AA174" s="172"/>
    </row>
    <row r="175" spans="1:27" ht="25.5" hidden="1" customHeight="1">
      <c r="A175" s="287">
        <v>3</v>
      </c>
      <c r="B175" s="223">
        <v>1</v>
      </c>
      <c r="C175" s="248"/>
      <c r="D175" s="232"/>
      <c r="E175" s="232"/>
      <c r="F175" s="296"/>
      <c r="G175" s="304" t="s">
        <v>121</v>
      </c>
      <c r="H175" s="218">
        <v>142</v>
      </c>
      <c r="I175" s="228">
        <f>SUM(I176+I197+I205+I216+I220)</f>
        <v>0</v>
      </c>
      <c r="J175" s="249">
        <f>SUM(J176+J197+J205+J216+J220)</f>
        <v>0</v>
      </c>
      <c r="K175" s="249">
        <f>SUM(K176+K197+K205+K216+K220)</f>
        <v>0</v>
      </c>
      <c r="L175" s="249">
        <f>SUM(L176+L197+L205+L216+L220)</f>
        <v>0</v>
      </c>
      <c r="M175" s="172"/>
      <c r="N175" s="172"/>
      <c r="O175" s="172"/>
      <c r="P175" s="172"/>
      <c r="Q175" s="172"/>
      <c r="R175" s="172"/>
      <c r="S175" s="172"/>
      <c r="T175" s="172"/>
      <c r="U175" s="172"/>
      <c r="V175" s="172"/>
      <c r="W175" s="172"/>
      <c r="X175" s="172"/>
      <c r="Y175" s="172"/>
      <c r="Z175" s="172"/>
      <c r="AA175" s="172"/>
    </row>
    <row r="176" spans="1:27" ht="25.5" hidden="1" customHeight="1">
      <c r="A176" s="235">
        <v>3</v>
      </c>
      <c r="B176" s="234">
        <v>1</v>
      </c>
      <c r="C176" s="235">
        <v>1</v>
      </c>
      <c r="D176" s="233"/>
      <c r="E176" s="233"/>
      <c r="F176" s="305"/>
      <c r="G176" s="243" t="s">
        <v>122</v>
      </c>
      <c r="H176" s="302">
        <v>143</v>
      </c>
      <c r="I176" s="249">
        <f>SUM(I177+I180+I185+I189+I194)</f>
        <v>0</v>
      </c>
      <c r="J176" s="276">
        <f>SUM(J177+J180+J185+J189+J194)</f>
        <v>0</v>
      </c>
      <c r="K176" s="229">
        <f>SUM(K177+K180+K185+K189+K194)</f>
        <v>0</v>
      </c>
      <c r="L176" s="228">
        <f>SUM(L177+L180+L185+L189+L194)</f>
        <v>0</v>
      </c>
      <c r="M176" s="172"/>
      <c r="N176" s="172"/>
      <c r="O176" s="172"/>
      <c r="P176" s="172"/>
      <c r="Q176" s="172"/>
      <c r="R176" s="172"/>
      <c r="S176" s="172"/>
      <c r="T176" s="172"/>
      <c r="U176" s="172"/>
      <c r="V176" s="172"/>
      <c r="W176" s="172"/>
      <c r="X176" s="172"/>
      <c r="Y176" s="172"/>
      <c r="Z176" s="172"/>
      <c r="AA176" s="172"/>
    </row>
    <row r="177" spans="1:27" ht="12.75" hidden="1" customHeight="1">
      <c r="A177" s="239">
        <v>3</v>
      </c>
      <c r="B177" s="241">
        <v>1</v>
      </c>
      <c r="C177" s="239">
        <v>1</v>
      </c>
      <c r="D177" s="240">
        <v>1</v>
      </c>
      <c r="E177" s="240"/>
      <c r="F177" s="306"/>
      <c r="G177" s="239" t="s">
        <v>123</v>
      </c>
      <c r="H177" s="218">
        <v>144</v>
      </c>
      <c r="I177" s="228">
        <f t="shared" ref="I177:L178" si="18">I178</f>
        <v>0</v>
      </c>
      <c r="J177" s="275">
        <f t="shared" si="18"/>
        <v>0</v>
      </c>
      <c r="K177" s="250">
        <f t="shared" si="18"/>
        <v>0</v>
      </c>
      <c r="L177" s="249">
        <f t="shared" si="18"/>
        <v>0</v>
      </c>
      <c r="M177" s="172"/>
      <c r="N177" s="172"/>
      <c r="O177" s="172"/>
      <c r="P177" s="172"/>
      <c r="Q177" s="172"/>
      <c r="R177" s="172"/>
      <c r="S177" s="172"/>
      <c r="T177" s="172"/>
      <c r="U177" s="172"/>
      <c r="V177" s="172"/>
      <c r="W177" s="172"/>
      <c r="X177" s="172"/>
      <c r="Y177" s="172"/>
      <c r="Z177" s="172"/>
      <c r="AA177" s="172"/>
    </row>
    <row r="178" spans="1:27" ht="12.75" hidden="1" customHeight="1">
      <c r="A178" s="239">
        <v>3</v>
      </c>
      <c r="B178" s="241">
        <v>1</v>
      </c>
      <c r="C178" s="239">
        <v>1</v>
      </c>
      <c r="D178" s="240">
        <v>1</v>
      </c>
      <c r="E178" s="240">
        <v>1</v>
      </c>
      <c r="F178" s="280"/>
      <c r="G178" s="241" t="s">
        <v>123</v>
      </c>
      <c r="H178" s="302">
        <v>145</v>
      </c>
      <c r="I178" s="249">
        <f t="shared" si="18"/>
        <v>0</v>
      </c>
      <c r="J178" s="228">
        <f t="shared" si="18"/>
        <v>0</v>
      </c>
      <c r="K178" s="228">
        <f t="shared" si="18"/>
        <v>0</v>
      </c>
      <c r="L178" s="228">
        <f t="shared" si="18"/>
        <v>0</v>
      </c>
      <c r="M178" s="172"/>
      <c r="N178" s="172"/>
      <c r="O178" s="172"/>
      <c r="P178" s="172"/>
      <c r="Q178" s="172"/>
      <c r="R178" s="172"/>
      <c r="S178" s="172"/>
      <c r="T178" s="172"/>
      <c r="U178" s="172"/>
      <c r="V178" s="172"/>
      <c r="W178" s="172"/>
      <c r="X178" s="172"/>
      <c r="Y178" s="172"/>
      <c r="Z178" s="172"/>
      <c r="AA178" s="172"/>
    </row>
    <row r="179" spans="1:27" ht="12.75" hidden="1" customHeight="1">
      <c r="A179" s="239">
        <v>3</v>
      </c>
      <c r="B179" s="241">
        <v>1</v>
      </c>
      <c r="C179" s="239">
        <v>1</v>
      </c>
      <c r="D179" s="240">
        <v>1</v>
      </c>
      <c r="E179" s="240">
        <v>1</v>
      </c>
      <c r="F179" s="280">
        <v>1</v>
      </c>
      <c r="G179" s="241" t="s">
        <v>123</v>
      </c>
      <c r="H179" s="218">
        <v>146</v>
      </c>
      <c r="I179" s="246"/>
      <c r="J179" s="246"/>
      <c r="K179" s="246"/>
      <c r="L179" s="246"/>
      <c r="M179" s="172"/>
      <c r="N179" s="172"/>
      <c r="O179" s="172"/>
      <c r="P179" s="172"/>
      <c r="Q179" s="172"/>
      <c r="R179" s="172"/>
      <c r="S179" s="172"/>
      <c r="T179" s="172"/>
      <c r="U179" s="172"/>
      <c r="V179" s="172"/>
      <c r="W179" s="172"/>
      <c r="X179" s="172"/>
      <c r="Y179" s="172"/>
      <c r="Z179" s="172"/>
      <c r="AA179" s="172"/>
    </row>
    <row r="180" spans="1:27" ht="12.75" hidden="1" customHeight="1">
      <c r="A180" s="235">
        <v>3</v>
      </c>
      <c r="B180" s="233">
        <v>1</v>
      </c>
      <c r="C180" s="233">
        <v>1</v>
      </c>
      <c r="D180" s="233">
        <v>2</v>
      </c>
      <c r="E180" s="233"/>
      <c r="F180" s="236"/>
      <c r="G180" s="234" t="s">
        <v>124</v>
      </c>
      <c r="H180" s="302">
        <v>147</v>
      </c>
      <c r="I180" s="249">
        <f>I181</f>
        <v>0</v>
      </c>
      <c r="J180" s="275">
        <f>J181</f>
        <v>0</v>
      </c>
      <c r="K180" s="250">
        <f>K181</f>
        <v>0</v>
      </c>
      <c r="L180" s="249">
        <f>L181</f>
        <v>0</v>
      </c>
      <c r="M180" s="172"/>
      <c r="N180" s="172"/>
      <c r="O180" s="172"/>
      <c r="P180" s="172"/>
      <c r="Q180" s="172"/>
      <c r="R180" s="172"/>
      <c r="S180" s="172"/>
      <c r="T180" s="172"/>
      <c r="U180" s="172"/>
      <c r="V180" s="172"/>
      <c r="W180" s="172"/>
      <c r="X180" s="172"/>
      <c r="Y180" s="172"/>
      <c r="Z180" s="172"/>
      <c r="AA180" s="172"/>
    </row>
    <row r="181" spans="1:27" ht="12.75" hidden="1" customHeight="1">
      <c r="A181" s="239">
        <v>3</v>
      </c>
      <c r="B181" s="240">
        <v>1</v>
      </c>
      <c r="C181" s="240">
        <v>1</v>
      </c>
      <c r="D181" s="240">
        <v>2</v>
      </c>
      <c r="E181" s="240">
        <v>1</v>
      </c>
      <c r="F181" s="242"/>
      <c r="G181" s="241" t="s">
        <v>124</v>
      </c>
      <c r="H181" s="218">
        <v>148</v>
      </c>
      <c r="I181" s="228">
        <f>SUM(I182:I184)</f>
        <v>0</v>
      </c>
      <c r="J181" s="276">
        <f>SUM(J182:J184)</f>
        <v>0</v>
      </c>
      <c r="K181" s="229">
        <f>SUM(K182:K184)</f>
        <v>0</v>
      </c>
      <c r="L181" s="228">
        <f>SUM(L182:L184)</f>
        <v>0</v>
      </c>
      <c r="M181" s="172"/>
      <c r="N181" s="172"/>
      <c r="O181" s="172"/>
      <c r="P181" s="172"/>
      <c r="Q181" s="172"/>
      <c r="R181" s="172"/>
      <c r="S181" s="172"/>
      <c r="T181" s="172"/>
      <c r="U181" s="172"/>
      <c r="V181" s="172"/>
      <c r="W181" s="172"/>
      <c r="X181" s="172"/>
      <c r="Y181" s="172"/>
      <c r="Z181" s="172"/>
      <c r="AA181" s="172"/>
    </row>
    <row r="182" spans="1:27" ht="12.75" hidden="1" customHeight="1">
      <c r="A182" s="235">
        <v>3</v>
      </c>
      <c r="B182" s="233">
        <v>1</v>
      </c>
      <c r="C182" s="233">
        <v>1</v>
      </c>
      <c r="D182" s="233">
        <v>2</v>
      </c>
      <c r="E182" s="233">
        <v>1</v>
      </c>
      <c r="F182" s="236">
        <v>1</v>
      </c>
      <c r="G182" s="234" t="s">
        <v>125</v>
      </c>
      <c r="H182" s="302">
        <v>149</v>
      </c>
      <c r="I182" s="244"/>
      <c r="J182" s="244"/>
      <c r="K182" s="244"/>
      <c r="L182" s="286"/>
      <c r="M182" s="172"/>
      <c r="N182" s="172"/>
      <c r="O182" s="172"/>
      <c r="P182" s="172"/>
      <c r="Q182" s="172"/>
      <c r="R182" s="172"/>
      <c r="S182" s="172"/>
      <c r="T182" s="172"/>
      <c r="U182" s="172"/>
      <c r="V182" s="172"/>
      <c r="W182" s="172"/>
      <c r="X182" s="172"/>
      <c r="Y182" s="172"/>
      <c r="Z182" s="172"/>
      <c r="AA182" s="172"/>
    </row>
    <row r="183" spans="1:27" ht="12.75" hidden="1" customHeight="1">
      <c r="A183" s="239">
        <v>3</v>
      </c>
      <c r="B183" s="240">
        <v>1</v>
      </c>
      <c r="C183" s="240">
        <v>1</v>
      </c>
      <c r="D183" s="240">
        <v>2</v>
      </c>
      <c r="E183" s="240">
        <v>1</v>
      </c>
      <c r="F183" s="242">
        <v>2</v>
      </c>
      <c r="G183" s="241" t="s">
        <v>126</v>
      </c>
      <c r="H183" s="218">
        <v>150</v>
      </c>
      <c r="I183" s="246"/>
      <c r="J183" s="246"/>
      <c r="K183" s="246"/>
      <c r="L183" s="246"/>
      <c r="M183" s="172"/>
      <c r="N183" s="172"/>
      <c r="O183" s="172"/>
      <c r="P183" s="172"/>
      <c r="Q183" s="172"/>
      <c r="R183" s="172"/>
      <c r="S183" s="172"/>
      <c r="T183" s="172"/>
      <c r="U183" s="172"/>
      <c r="V183" s="172"/>
      <c r="W183" s="172"/>
      <c r="X183" s="172"/>
      <c r="Y183" s="172"/>
      <c r="Z183" s="172"/>
      <c r="AA183" s="172"/>
    </row>
    <row r="184" spans="1:27" ht="12.75" hidden="1" customHeight="1">
      <c r="A184" s="235">
        <v>3</v>
      </c>
      <c r="B184" s="233">
        <v>1</v>
      </c>
      <c r="C184" s="233">
        <v>1</v>
      </c>
      <c r="D184" s="233">
        <v>2</v>
      </c>
      <c r="E184" s="233">
        <v>1</v>
      </c>
      <c r="F184" s="236">
        <v>3</v>
      </c>
      <c r="G184" s="234" t="s">
        <v>127</v>
      </c>
      <c r="H184" s="302">
        <v>151</v>
      </c>
      <c r="I184" s="244"/>
      <c r="J184" s="244"/>
      <c r="K184" s="244"/>
      <c r="L184" s="286"/>
      <c r="M184" s="172"/>
      <c r="N184" s="172"/>
      <c r="O184" s="172"/>
      <c r="P184" s="172"/>
      <c r="Q184" s="172"/>
      <c r="R184" s="172"/>
      <c r="S184" s="172"/>
      <c r="T184" s="172"/>
      <c r="U184" s="172"/>
      <c r="V184" s="172"/>
      <c r="W184" s="172"/>
      <c r="X184" s="172"/>
      <c r="Y184" s="172"/>
      <c r="Z184" s="172"/>
      <c r="AA184" s="172"/>
    </row>
    <row r="185" spans="1:27" ht="12.75" hidden="1" customHeight="1">
      <c r="A185" s="239">
        <v>3</v>
      </c>
      <c r="B185" s="240">
        <v>1</v>
      </c>
      <c r="C185" s="240">
        <v>1</v>
      </c>
      <c r="D185" s="240">
        <v>3</v>
      </c>
      <c r="E185" s="240"/>
      <c r="F185" s="242"/>
      <c r="G185" s="241" t="s">
        <v>128</v>
      </c>
      <c r="H185" s="218">
        <v>152</v>
      </c>
      <c r="I185" s="228">
        <f>I186</f>
        <v>0</v>
      </c>
      <c r="J185" s="276">
        <f>J186</f>
        <v>0</v>
      </c>
      <c r="K185" s="229">
        <f>K186</f>
        <v>0</v>
      </c>
      <c r="L185" s="228">
        <f>L186</f>
        <v>0</v>
      </c>
      <c r="M185" s="172"/>
      <c r="N185" s="172"/>
      <c r="O185" s="172"/>
      <c r="P185" s="172"/>
      <c r="Q185" s="172"/>
      <c r="R185" s="172"/>
      <c r="S185" s="172"/>
      <c r="T185" s="172"/>
      <c r="U185" s="172"/>
      <c r="V185" s="172"/>
      <c r="W185" s="172"/>
      <c r="X185" s="172"/>
      <c r="Y185" s="172"/>
      <c r="Z185" s="172"/>
      <c r="AA185" s="172"/>
    </row>
    <row r="186" spans="1:27" ht="12.75" hidden="1" customHeight="1">
      <c r="A186" s="239">
        <v>3</v>
      </c>
      <c r="B186" s="240">
        <v>1</v>
      </c>
      <c r="C186" s="240">
        <v>1</v>
      </c>
      <c r="D186" s="240">
        <v>3</v>
      </c>
      <c r="E186" s="240">
        <v>1</v>
      </c>
      <c r="F186" s="242"/>
      <c r="G186" s="241" t="s">
        <v>128</v>
      </c>
      <c r="H186" s="302">
        <v>153</v>
      </c>
      <c r="I186" s="228">
        <f>SUM(I187:I188)</f>
        <v>0</v>
      </c>
      <c r="J186" s="276">
        <f>SUM(J187:J188)</f>
        <v>0</v>
      </c>
      <c r="K186" s="229">
        <f>SUM(K187:K188)</f>
        <v>0</v>
      </c>
      <c r="L186" s="228">
        <f>SUM(L187:L188)</f>
        <v>0</v>
      </c>
      <c r="M186" s="172"/>
      <c r="N186" s="172"/>
      <c r="O186" s="172"/>
      <c r="P186" s="172"/>
      <c r="Q186" s="172"/>
      <c r="R186" s="172"/>
      <c r="S186" s="172"/>
      <c r="T186" s="172"/>
      <c r="U186" s="172"/>
      <c r="V186" s="172"/>
      <c r="W186" s="172"/>
      <c r="X186" s="172"/>
      <c r="Y186" s="172"/>
      <c r="Z186" s="172"/>
      <c r="AA186" s="172"/>
    </row>
    <row r="187" spans="1:27" ht="12.75" hidden="1" customHeight="1">
      <c r="A187" s="239">
        <v>3</v>
      </c>
      <c r="B187" s="240">
        <v>1</v>
      </c>
      <c r="C187" s="240">
        <v>1</v>
      </c>
      <c r="D187" s="240">
        <v>3</v>
      </c>
      <c r="E187" s="240">
        <v>1</v>
      </c>
      <c r="F187" s="242">
        <v>1</v>
      </c>
      <c r="G187" s="241" t="s">
        <v>129</v>
      </c>
      <c r="H187" s="218">
        <v>154</v>
      </c>
      <c r="I187" s="246"/>
      <c r="J187" s="246"/>
      <c r="K187" s="246"/>
      <c r="L187" s="286"/>
      <c r="M187" s="172"/>
      <c r="N187" s="172"/>
      <c r="O187" s="172"/>
      <c r="P187" s="172"/>
      <c r="Q187" s="172"/>
      <c r="R187" s="172"/>
      <c r="S187" s="172"/>
      <c r="T187" s="172"/>
      <c r="U187" s="172"/>
      <c r="V187" s="172"/>
      <c r="W187" s="172"/>
      <c r="X187" s="172"/>
      <c r="Y187" s="172"/>
      <c r="Z187" s="172"/>
      <c r="AA187" s="172"/>
    </row>
    <row r="188" spans="1:27" ht="12.75" hidden="1" customHeight="1">
      <c r="A188" s="239">
        <v>3</v>
      </c>
      <c r="B188" s="240">
        <v>1</v>
      </c>
      <c r="C188" s="240">
        <v>1</v>
      </c>
      <c r="D188" s="240">
        <v>3</v>
      </c>
      <c r="E188" s="240">
        <v>1</v>
      </c>
      <c r="F188" s="242">
        <v>2</v>
      </c>
      <c r="G188" s="241" t="s">
        <v>130</v>
      </c>
      <c r="H188" s="302">
        <v>155</v>
      </c>
      <c r="I188" s="244"/>
      <c r="J188" s="246"/>
      <c r="K188" s="246"/>
      <c r="L188" s="246"/>
      <c r="M188" s="172"/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</row>
    <row r="189" spans="1:27" ht="12.75" hidden="1" customHeight="1">
      <c r="A189" s="252">
        <v>3</v>
      </c>
      <c r="B189" s="253">
        <v>1</v>
      </c>
      <c r="C189" s="253">
        <v>1</v>
      </c>
      <c r="D189" s="253">
        <v>4</v>
      </c>
      <c r="E189" s="253"/>
      <c r="F189" s="255"/>
      <c r="G189" s="254" t="s">
        <v>131</v>
      </c>
      <c r="H189" s="218">
        <v>156</v>
      </c>
      <c r="I189" s="228">
        <f>I190</f>
        <v>0</v>
      </c>
      <c r="J189" s="279">
        <f>J190</f>
        <v>0</v>
      </c>
      <c r="K189" s="237">
        <f>K190</f>
        <v>0</v>
      </c>
      <c r="L189" s="238">
        <f>L190</f>
        <v>0</v>
      </c>
      <c r="M189" s="172"/>
      <c r="N189" s="172"/>
      <c r="O189" s="172"/>
      <c r="P189" s="172"/>
      <c r="Q189" s="172"/>
      <c r="R189" s="172"/>
      <c r="S189" s="172"/>
      <c r="T189" s="172"/>
      <c r="U189" s="172"/>
      <c r="V189" s="172"/>
      <c r="W189" s="172"/>
      <c r="X189" s="172"/>
      <c r="Y189" s="172"/>
      <c r="Z189" s="172"/>
      <c r="AA189" s="172"/>
    </row>
    <row r="190" spans="1:27" ht="12.75" hidden="1" customHeight="1">
      <c r="A190" s="239">
        <v>3</v>
      </c>
      <c r="B190" s="240">
        <v>1</v>
      </c>
      <c r="C190" s="240">
        <v>1</v>
      </c>
      <c r="D190" s="240">
        <v>4</v>
      </c>
      <c r="E190" s="240">
        <v>1</v>
      </c>
      <c r="F190" s="242"/>
      <c r="G190" s="241" t="s">
        <v>131</v>
      </c>
      <c r="H190" s="302">
        <v>157</v>
      </c>
      <c r="I190" s="249">
        <f>SUM(I191:I193)</f>
        <v>0</v>
      </c>
      <c r="J190" s="276">
        <f>SUM(J191:J193)</f>
        <v>0</v>
      </c>
      <c r="K190" s="229">
        <f>SUM(K191:K193)</f>
        <v>0</v>
      </c>
      <c r="L190" s="228">
        <f>SUM(L191:L193)</f>
        <v>0</v>
      </c>
      <c r="M190" s="172"/>
      <c r="N190" s="172"/>
      <c r="O190" s="172"/>
      <c r="P190" s="172"/>
      <c r="Q190" s="172"/>
      <c r="R190" s="172"/>
      <c r="S190" s="172"/>
      <c r="T190" s="172"/>
      <c r="U190" s="172"/>
      <c r="V190" s="172"/>
      <c r="W190" s="172"/>
      <c r="X190" s="172"/>
      <c r="Y190" s="172"/>
      <c r="Z190" s="172"/>
      <c r="AA190" s="172"/>
    </row>
    <row r="191" spans="1:27" ht="12.75" hidden="1" customHeight="1">
      <c r="A191" s="239">
        <v>3</v>
      </c>
      <c r="B191" s="240">
        <v>1</v>
      </c>
      <c r="C191" s="240">
        <v>1</v>
      </c>
      <c r="D191" s="240">
        <v>4</v>
      </c>
      <c r="E191" s="240">
        <v>1</v>
      </c>
      <c r="F191" s="242">
        <v>1</v>
      </c>
      <c r="G191" s="241" t="s">
        <v>132</v>
      </c>
      <c r="H191" s="218">
        <v>158</v>
      </c>
      <c r="I191" s="246"/>
      <c r="J191" s="246"/>
      <c r="K191" s="246"/>
      <c r="L191" s="286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2"/>
      <c r="Z191" s="172"/>
      <c r="AA191" s="172"/>
    </row>
    <row r="192" spans="1:27" ht="12.75" hidden="1" customHeight="1">
      <c r="A192" s="235">
        <v>3</v>
      </c>
      <c r="B192" s="233">
        <v>1</v>
      </c>
      <c r="C192" s="233">
        <v>1</v>
      </c>
      <c r="D192" s="233">
        <v>4</v>
      </c>
      <c r="E192" s="233">
        <v>1</v>
      </c>
      <c r="F192" s="236">
        <v>2</v>
      </c>
      <c r="G192" s="234" t="s">
        <v>133</v>
      </c>
      <c r="H192" s="302">
        <v>159</v>
      </c>
      <c r="I192" s="244"/>
      <c r="J192" s="244"/>
      <c r="K192" s="244"/>
      <c r="L192" s="246"/>
      <c r="M192" s="172"/>
      <c r="N192" s="172"/>
      <c r="O192" s="172"/>
      <c r="P192" s="172"/>
      <c r="Q192" s="172"/>
      <c r="R192" s="172"/>
      <c r="S192" s="172"/>
      <c r="T192" s="172"/>
      <c r="U192" s="172"/>
      <c r="V192" s="172"/>
      <c r="W192" s="172"/>
      <c r="X192" s="172"/>
      <c r="Y192" s="172"/>
      <c r="Z192" s="172"/>
      <c r="AA192" s="172"/>
    </row>
    <row r="193" spans="1:27" ht="12.75" hidden="1" customHeight="1">
      <c r="A193" s="239">
        <v>3</v>
      </c>
      <c r="B193" s="268">
        <v>1</v>
      </c>
      <c r="C193" s="268">
        <v>1</v>
      </c>
      <c r="D193" s="268">
        <v>4</v>
      </c>
      <c r="E193" s="268">
        <v>1</v>
      </c>
      <c r="F193" s="269">
        <v>3</v>
      </c>
      <c r="G193" s="268" t="s">
        <v>134</v>
      </c>
      <c r="H193" s="218">
        <v>160</v>
      </c>
      <c r="I193" s="286"/>
      <c r="J193" s="286"/>
      <c r="K193" s="286"/>
      <c r="L193" s="286"/>
      <c r="M193" s="172"/>
      <c r="N193" s="172"/>
      <c r="O193" s="172"/>
      <c r="P193" s="172"/>
      <c r="Q193" s="172"/>
      <c r="R193" s="172"/>
      <c r="S193" s="172"/>
      <c r="T193" s="172"/>
      <c r="U193" s="172"/>
      <c r="V193" s="172"/>
      <c r="W193" s="172"/>
      <c r="X193" s="172"/>
      <c r="Y193" s="172"/>
      <c r="Z193" s="172"/>
      <c r="AA193" s="172"/>
    </row>
    <row r="194" spans="1:27" ht="12.75" hidden="1" customHeight="1">
      <c r="A194" s="239">
        <v>3</v>
      </c>
      <c r="B194" s="240">
        <v>1</v>
      </c>
      <c r="C194" s="240">
        <v>1</v>
      </c>
      <c r="D194" s="240">
        <v>5</v>
      </c>
      <c r="E194" s="240"/>
      <c r="F194" s="242"/>
      <c r="G194" s="241" t="s">
        <v>135</v>
      </c>
      <c r="H194" s="302">
        <v>161</v>
      </c>
      <c r="I194" s="228">
        <f t="shared" ref="I194:L195" si="19">I195</f>
        <v>0</v>
      </c>
      <c r="J194" s="276">
        <f t="shared" si="19"/>
        <v>0</v>
      </c>
      <c r="K194" s="229">
        <f t="shared" si="19"/>
        <v>0</v>
      </c>
      <c r="L194" s="228">
        <f t="shared" si="19"/>
        <v>0</v>
      </c>
      <c r="M194" s="172"/>
      <c r="N194" s="172"/>
      <c r="O194" s="172"/>
      <c r="P194" s="172"/>
      <c r="Q194" s="172"/>
      <c r="R194" s="172"/>
      <c r="S194" s="172"/>
      <c r="T194" s="172"/>
      <c r="U194" s="172"/>
      <c r="V194" s="172"/>
      <c r="W194" s="172"/>
      <c r="X194" s="172"/>
      <c r="Y194" s="172"/>
      <c r="Z194" s="172"/>
      <c r="AA194" s="172"/>
    </row>
    <row r="195" spans="1:27" ht="12.75" hidden="1" customHeight="1">
      <c r="A195" s="252">
        <v>3</v>
      </c>
      <c r="B195" s="253">
        <v>1</v>
      </c>
      <c r="C195" s="253">
        <v>1</v>
      </c>
      <c r="D195" s="253">
        <v>5</v>
      </c>
      <c r="E195" s="253">
        <v>1</v>
      </c>
      <c r="F195" s="255"/>
      <c r="G195" s="254" t="s">
        <v>135</v>
      </c>
      <c r="H195" s="218">
        <v>162</v>
      </c>
      <c r="I195" s="229">
        <f t="shared" si="19"/>
        <v>0</v>
      </c>
      <c r="J195" s="229">
        <f t="shared" si="19"/>
        <v>0</v>
      </c>
      <c r="K195" s="229">
        <f t="shared" si="19"/>
        <v>0</v>
      </c>
      <c r="L195" s="229">
        <f t="shared" si="19"/>
        <v>0</v>
      </c>
      <c r="M195" s="172"/>
      <c r="N195" s="172"/>
      <c r="O195" s="172"/>
      <c r="P195" s="172"/>
      <c r="Q195" s="172"/>
      <c r="R195" s="172"/>
      <c r="S195" s="172"/>
      <c r="T195" s="172"/>
      <c r="U195" s="172"/>
      <c r="V195" s="172"/>
      <c r="W195" s="172"/>
      <c r="X195" s="172"/>
      <c r="Y195" s="172"/>
      <c r="Z195" s="172"/>
      <c r="AA195" s="172"/>
    </row>
    <row r="196" spans="1:27" ht="12.75" hidden="1" customHeight="1">
      <c r="A196" s="239">
        <v>3</v>
      </c>
      <c r="B196" s="240">
        <v>1</v>
      </c>
      <c r="C196" s="240">
        <v>1</v>
      </c>
      <c r="D196" s="240">
        <v>5</v>
      </c>
      <c r="E196" s="240">
        <v>1</v>
      </c>
      <c r="F196" s="242">
        <v>1</v>
      </c>
      <c r="G196" s="241" t="s">
        <v>135</v>
      </c>
      <c r="H196" s="302">
        <v>163</v>
      </c>
      <c r="I196" s="244"/>
      <c r="J196" s="246"/>
      <c r="K196" s="246"/>
      <c r="L196" s="246"/>
      <c r="M196" s="172"/>
      <c r="N196" s="172"/>
      <c r="O196" s="172"/>
      <c r="P196" s="172"/>
      <c r="Q196" s="172"/>
      <c r="R196" s="172"/>
      <c r="S196" s="172"/>
      <c r="T196" s="172"/>
      <c r="U196" s="172"/>
      <c r="V196" s="172"/>
      <c r="W196" s="172"/>
      <c r="X196" s="172"/>
      <c r="Y196" s="172"/>
      <c r="Z196" s="172"/>
      <c r="AA196" s="172"/>
    </row>
    <row r="197" spans="1:27" ht="12.75" hidden="1" customHeight="1">
      <c r="A197" s="252">
        <v>3</v>
      </c>
      <c r="B197" s="253">
        <v>1</v>
      </c>
      <c r="C197" s="253">
        <v>2</v>
      </c>
      <c r="D197" s="253"/>
      <c r="E197" s="253"/>
      <c r="F197" s="255"/>
      <c r="G197" s="254" t="s">
        <v>136</v>
      </c>
      <c r="H197" s="218">
        <v>164</v>
      </c>
      <c r="I197" s="228">
        <f t="shared" ref="I197:L198" si="20">I198</f>
        <v>0</v>
      </c>
      <c r="J197" s="279">
        <f t="shared" si="20"/>
        <v>0</v>
      </c>
      <c r="K197" s="237">
        <f t="shared" si="20"/>
        <v>0</v>
      </c>
      <c r="L197" s="238">
        <f t="shared" si="20"/>
        <v>0</v>
      </c>
      <c r="M197" s="172"/>
      <c r="N197" s="172"/>
      <c r="O197" s="172"/>
      <c r="P197" s="172"/>
      <c r="Q197" s="172"/>
      <c r="R197" s="172"/>
      <c r="S197" s="172"/>
      <c r="T197" s="172"/>
      <c r="U197" s="172"/>
      <c r="V197" s="172"/>
      <c r="W197" s="172"/>
      <c r="X197" s="172"/>
      <c r="Y197" s="172"/>
      <c r="Z197" s="172"/>
      <c r="AA197" s="172"/>
    </row>
    <row r="198" spans="1:27" ht="12.75" hidden="1" customHeight="1">
      <c r="A198" s="239">
        <v>3</v>
      </c>
      <c r="B198" s="240">
        <v>1</v>
      </c>
      <c r="C198" s="240">
        <v>2</v>
      </c>
      <c r="D198" s="240">
        <v>1</v>
      </c>
      <c r="E198" s="240"/>
      <c r="F198" s="242"/>
      <c r="G198" s="241" t="s">
        <v>137</v>
      </c>
      <c r="H198" s="302">
        <v>165</v>
      </c>
      <c r="I198" s="249">
        <f t="shared" si="20"/>
        <v>0</v>
      </c>
      <c r="J198" s="276">
        <f t="shared" si="20"/>
        <v>0</v>
      </c>
      <c r="K198" s="229">
        <f t="shared" si="20"/>
        <v>0</v>
      </c>
      <c r="L198" s="228">
        <f t="shared" si="20"/>
        <v>0</v>
      </c>
      <c r="M198" s="172"/>
      <c r="N198" s="172"/>
      <c r="O198" s="172"/>
      <c r="P198" s="172"/>
      <c r="Q198" s="172"/>
      <c r="R198" s="172"/>
      <c r="S198" s="172"/>
      <c r="T198" s="172"/>
      <c r="U198" s="172"/>
      <c r="V198" s="172"/>
      <c r="W198" s="172"/>
      <c r="X198" s="172"/>
      <c r="Y198" s="172"/>
      <c r="Z198" s="172"/>
      <c r="AA198" s="172"/>
    </row>
    <row r="199" spans="1:27" ht="12.75" hidden="1" customHeight="1">
      <c r="A199" s="235">
        <v>3</v>
      </c>
      <c r="B199" s="233">
        <v>1</v>
      </c>
      <c r="C199" s="233">
        <v>2</v>
      </c>
      <c r="D199" s="233">
        <v>1</v>
      </c>
      <c r="E199" s="233">
        <v>1</v>
      </c>
      <c r="F199" s="236"/>
      <c r="G199" s="234" t="s">
        <v>137</v>
      </c>
      <c r="H199" s="218">
        <v>166</v>
      </c>
      <c r="I199" s="228">
        <f>SUM(I200:I204)</f>
        <v>0</v>
      </c>
      <c r="J199" s="275">
        <f>SUM(J200:J204)</f>
        <v>0</v>
      </c>
      <c r="K199" s="250">
        <f>SUM(K200:K204)</f>
        <v>0</v>
      </c>
      <c r="L199" s="249">
        <f>SUM(L200:L204)</f>
        <v>0</v>
      </c>
      <c r="M199" s="172"/>
      <c r="N199" s="172"/>
      <c r="O199" s="172"/>
      <c r="P199" s="172"/>
      <c r="Q199" s="172"/>
      <c r="R199" s="172"/>
      <c r="S199" s="172"/>
      <c r="T199" s="172"/>
      <c r="U199" s="172"/>
      <c r="V199" s="172"/>
      <c r="W199" s="172"/>
      <c r="X199" s="172"/>
      <c r="Y199" s="172"/>
      <c r="Z199" s="172"/>
      <c r="AA199" s="172"/>
    </row>
    <row r="200" spans="1:27" ht="12.75" hidden="1" customHeight="1">
      <c r="A200" s="252">
        <v>3</v>
      </c>
      <c r="B200" s="268">
        <v>1</v>
      </c>
      <c r="C200" s="268">
        <v>2</v>
      </c>
      <c r="D200" s="268">
        <v>1</v>
      </c>
      <c r="E200" s="268">
        <v>1</v>
      </c>
      <c r="F200" s="269">
        <v>1</v>
      </c>
      <c r="G200" s="284" t="s">
        <v>138</v>
      </c>
      <c r="H200" s="302">
        <v>167</v>
      </c>
      <c r="I200" s="244"/>
      <c r="J200" s="246"/>
      <c r="K200" s="246"/>
      <c r="L200" s="286"/>
      <c r="M200" s="172"/>
      <c r="N200" s="172"/>
      <c r="O200" s="172"/>
      <c r="P200" s="172"/>
      <c r="Q200" s="172"/>
      <c r="R200" s="172"/>
      <c r="S200" s="172"/>
      <c r="T200" s="172"/>
      <c r="U200" s="172"/>
      <c r="V200" s="172"/>
      <c r="W200" s="172"/>
      <c r="X200" s="172"/>
      <c r="Y200" s="172"/>
      <c r="Z200" s="172"/>
      <c r="AA200" s="172"/>
    </row>
    <row r="201" spans="1:27" ht="25.5" hidden="1" customHeight="1">
      <c r="A201" s="239">
        <v>3</v>
      </c>
      <c r="B201" s="240">
        <v>1</v>
      </c>
      <c r="C201" s="240">
        <v>2</v>
      </c>
      <c r="D201" s="240">
        <v>1</v>
      </c>
      <c r="E201" s="240">
        <v>1</v>
      </c>
      <c r="F201" s="242">
        <v>2</v>
      </c>
      <c r="G201" s="241" t="s">
        <v>139</v>
      </c>
      <c r="H201" s="218">
        <v>168</v>
      </c>
      <c r="I201" s="246"/>
      <c r="J201" s="246"/>
      <c r="K201" s="246"/>
      <c r="L201" s="246"/>
      <c r="M201" s="172"/>
      <c r="N201" s="172"/>
      <c r="O201" s="172"/>
      <c r="P201" s="172"/>
      <c r="Q201" s="172"/>
      <c r="R201" s="172"/>
      <c r="S201" s="172"/>
      <c r="T201" s="172"/>
      <c r="U201" s="172"/>
      <c r="V201" s="172"/>
      <c r="W201" s="172"/>
      <c r="X201" s="172"/>
      <c r="Y201" s="172"/>
      <c r="Z201" s="172"/>
      <c r="AA201" s="172"/>
    </row>
    <row r="202" spans="1:27" ht="12.75" hidden="1" customHeight="1">
      <c r="A202" s="239">
        <v>3</v>
      </c>
      <c r="B202" s="240">
        <v>1</v>
      </c>
      <c r="C202" s="240">
        <v>2</v>
      </c>
      <c r="D202" s="239">
        <v>1</v>
      </c>
      <c r="E202" s="240">
        <v>1</v>
      </c>
      <c r="F202" s="242">
        <v>3</v>
      </c>
      <c r="G202" s="241" t="s">
        <v>140</v>
      </c>
      <c r="H202" s="302">
        <v>169</v>
      </c>
      <c r="I202" s="246"/>
      <c r="J202" s="246"/>
      <c r="K202" s="246"/>
      <c r="L202" s="246"/>
      <c r="M202" s="172"/>
      <c r="N202" s="172"/>
      <c r="O202" s="172"/>
      <c r="P202" s="172"/>
      <c r="Q202" s="172"/>
      <c r="R202" s="172"/>
      <c r="S202" s="172"/>
      <c r="T202" s="172"/>
      <c r="U202" s="172"/>
      <c r="V202" s="172"/>
      <c r="W202" s="172"/>
      <c r="X202" s="172"/>
      <c r="Y202" s="172"/>
      <c r="Z202" s="172"/>
      <c r="AA202" s="172"/>
    </row>
    <row r="203" spans="1:27" ht="12.75" hidden="1" customHeight="1">
      <c r="A203" s="239">
        <v>3</v>
      </c>
      <c r="B203" s="240">
        <v>1</v>
      </c>
      <c r="C203" s="240">
        <v>2</v>
      </c>
      <c r="D203" s="239">
        <v>1</v>
      </c>
      <c r="E203" s="240">
        <v>1</v>
      </c>
      <c r="F203" s="242">
        <v>4</v>
      </c>
      <c r="G203" s="241" t="s">
        <v>141</v>
      </c>
      <c r="H203" s="218">
        <v>170</v>
      </c>
      <c r="I203" s="246"/>
      <c r="J203" s="246"/>
      <c r="K203" s="246"/>
      <c r="L203" s="246"/>
      <c r="M203" s="172"/>
      <c r="N203" s="172"/>
      <c r="O203" s="172"/>
      <c r="P203" s="172"/>
      <c r="Q203" s="172"/>
      <c r="R203" s="172"/>
      <c r="S203" s="172"/>
      <c r="T203" s="172"/>
      <c r="U203" s="172"/>
      <c r="V203" s="172"/>
      <c r="W203" s="172"/>
      <c r="X203" s="172"/>
      <c r="Y203" s="172"/>
      <c r="Z203" s="172"/>
      <c r="AA203" s="172"/>
    </row>
    <row r="204" spans="1:27" ht="12.75" hidden="1" customHeight="1">
      <c r="A204" s="252">
        <v>3</v>
      </c>
      <c r="B204" s="268">
        <v>1</v>
      </c>
      <c r="C204" s="268">
        <v>2</v>
      </c>
      <c r="D204" s="267">
        <v>1</v>
      </c>
      <c r="E204" s="268">
        <v>1</v>
      </c>
      <c r="F204" s="269">
        <v>5</v>
      </c>
      <c r="G204" s="284" t="s">
        <v>142</v>
      </c>
      <c r="H204" s="302">
        <v>171</v>
      </c>
      <c r="I204" s="246"/>
      <c r="J204" s="246"/>
      <c r="K204" s="246"/>
      <c r="L204" s="286"/>
      <c r="M204" s="172"/>
      <c r="N204" s="172"/>
      <c r="O204" s="172"/>
      <c r="P204" s="172"/>
      <c r="Q204" s="172"/>
      <c r="R204" s="172"/>
      <c r="S204" s="172"/>
      <c r="T204" s="172"/>
      <c r="U204" s="172"/>
      <c r="V204" s="172"/>
      <c r="W204" s="172"/>
      <c r="X204" s="172"/>
      <c r="Y204" s="172"/>
      <c r="Z204" s="172"/>
      <c r="AA204" s="172"/>
    </row>
    <row r="205" spans="1:27" ht="12.75" hidden="1" customHeight="1">
      <c r="A205" s="239">
        <v>3</v>
      </c>
      <c r="B205" s="240">
        <v>1</v>
      </c>
      <c r="C205" s="240">
        <v>3</v>
      </c>
      <c r="D205" s="239"/>
      <c r="E205" s="240"/>
      <c r="F205" s="242"/>
      <c r="G205" s="241" t="s">
        <v>143</v>
      </c>
      <c r="H205" s="218">
        <v>172</v>
      </c>
      <c r="I205" s="228">
        <f>SUM(I206+I210)</f>
        <v>0</v>
      </c>
      <c r="J205" s="276">
        <f>SUM(J206+J210)</f>
        <v>0</v>
      </c>
      <c r="K205" s="229">
        <f>SUM(K206+K210)</f>
        <v>0</v>
      </c>
      <c r="L205" s="228">
        <f>SUM(L206+L210)</f>
        <v>0</v>
      </c>
      <c r="M205" s="172"/>
      <c r="N205" s="172"/>
      <c r="O205" s="172"/>
      <c r="P205" s="172"/>
      <c r="Q205" s="172"/>
      <c r="R205" s="172"/>
      <c r="S205" s="172"/>
      <c r="T205" s="172"/>
      <c r="U205" s="172"/>
      <c r="V205" s="172"/>
      <c r="W205" s="172"/>
      <c r="X205" s="172"/>
      <c r="Y205" s="172"/>
      <c r="Z205" s="172"/>
      <c r="AA205" s="172"/>
    </row>
    <row r="206" spans="1:27" ht="12.75" hidden="1" customHeight="1">
      <c r="A206" s="235">
        <v>3</v>
      </c>
      <c r="B206" s="233">
        <v>1</v>
      </c>
      <c r="C206" s="233">
        <v>3</v>
      </c>
      <c r="D206" s="235">
        <v>1</v>
      </c>
      <c r="E206" s="239"/>
      <c r="F206" s="236"/>
      <c r="G206" s="234" t="s">
        <v>144</v>
      </c>
      <c r="H206" s="302">
        <v>173</v>
      </c>
      <c r="I206" s="249">
        <f>I207</f>
        <v>0</v>
      </c>
      <c r="J206" s="275">
        <f>J207</f>
        <v>0</v>
      </c>
      <c r="K206" s="250">
        <f>K207</f>
        <v>0</v>
      </c>
      <c r="L206" s="249">
        <f>L207</f>
        <v>0</v>
      </c>
      <c r="M206" s="172"/>
      <c r="N206" s="172"/>
      <c r="O206" s="172"/>
      <c r="P206" s="172"/>
      <c r="Q206" s="172"/>
      <c r="R206" s="172"/>
      <c r="S206" s="172"/>
      <c r="T206" s="172"/>
      <c r="U206" s="172"/>
      <c r="V206" s="172"/>
      <c r="W206" s="172"/>
      <c r="X206" s="172"/>
      <c r="Y206" s="172"/>
      <c r="Z206" s="172"/>
      <c r="AA206" s="172"/>
    </row>
    <row r="207" spans="1:27" ht="12.75" hidden="1" customHeight="1">
      <c r="A207" s="239">
        <v>3</v>
      </c>
      <c r="B207" s="240">
        <v>1</v>
      </c>
      <c r="C207" s="240">
        <v>3</v>
      </c>
      <c r="D207" s="239">
        <v>1</v>
      </c>
      <c r="E207" s="239">
        <v>1</v>
      </c>
      <c r="F207" s="242"/>
      <c r="G207" s="241" t="s">
        <v>144</v>
      </c>
      <c r="H207" s="218">
        <v>174</v>
      </c>
      <c r="I207" s="228">
        <f>I209</f>
        <v>0</v>
      </c>
      <c r="J207" s="276">
        <f>J209</f>
        <v>0</v>
      </c>
      <c r="K207" s="229">
        <f>K209</f>
        <v>0</v>
      </c>
      <c r="L207" s="228">
        <f>L209</f>
        <v>0</v>
      </c>
      <c r="M207" s="172"/>
      <c r="N207" s="172"/>
      <c r="O207" s="172"/>
      <c r="P207" s="172"/>
      <c r="Q207" s="172"/>
      <c r="R207" s="172"/>
      <c r="S207" s="172"/>
      <c r="T207" s="172"/>
      <c r="U207" s="172"/>
      <c r="V207" s="172"/>
      <c r="W207" s="172"/>
      <c r="X207" s="172"/>
      <c r="Y207" s="172"/>
      <c r="Z207" s="172"/>
      <c r="AA207" s="172"/>
    </row>
    <row r="208" spans="1:27" ht="12.75" hidden="1" customHeight="1">
      <c r="A208" s="485">
        <v>1</v>
      </c>
      <c r="B208" s="486"/>
      <c r="C208" s="486"/>
      <c r="D208" s="486"/>
      <c r="E208" s="486"/>
      <c r="F208" s="487"/>
      <c r="G208" s="292">
        <v>2</v>
      </c>
      <c r="H208" s="262">
        <v>3</v>
      </c>
      <c r="I208" s="264">
        <v>4</v>
      </c>
      <c r="J208" s="265">
        <v>5</v>
      </c>
      <c r="K208" s="266">
        <v>6</v>
      </c>
      <c r="L208" s="264">
        <v>7</v>
      </c>
      <c r="M208" s="172"/>
      <c r="N208" s="172"/>
      <c r="O208" s="172"/>
      <c r="P208" s="172"/>
      <c r="Q208" s="172"/>
      <c r="R208" s="172"/>
      <c r="S208" s="172"/>
      <c r="T208" s="172"/>
      <c r="U208" s="172"/>
      <c r="V208" s="172"/>
      <c r="W208" s="172"/>
      <c r="X208" s="172"/>
      <c r="Y208" s="172"/>
      <c r="Z208" s="172"/>
      <c r="AA208" s="172"/>
    </row>
    <row r="209" spans="1:27" ht="12.75" hidden="1" customHeight="1">
      <c r="A209" s="239">
        <v>3</v>
      </c>
      <c r="B209" s="241">
        <v>1</v>
      </c>
      <c r="C209" s="239">
        <v>3</v>
      </c>
      <c r="D209" s="240">
        <v>1</v>
      </c>
      <c r="E209" s="240">
        <v>1</v>
      </c>
      <c r="F209" s="242">
        <v>1</v>
      </c>
      <c r="G209" s="301" t="s">
        <v>144</v>
      </c>
      <c r="H209" s="218">
        <v>175</v>
      </c>
      <c r="I209" s="286"/>
      <c r="J209" s="286"/>
      <c r="K209" s="286"/>
      <c r="L209" s="286"/>
      <c r="M209" s="172"/>
      <c r="N209" s="172"/>
      <c r="O209" s="172"/>
      <c r="P209" s="172"/>
      <c r="Q209" s="172"/>
      <c r="R209" s="172"/>
      <c r="S209" s="172"/>
      <c r="T209" s="172"/>
      <c r="U209" s="172"/>
      <c r="V209" s="172"/>
      <c r="W209" s="172"/>
      <c r="X209" s="172"/>
      <c r="Y209" s="172"/>
      <c r="Z209" s="172"/>
      <c r="AA209" s="172"/>
    </row>
    <row r="210" spans="1:27" ht="12.75" hidden="1" customHeight="1">
      <c r="A210" s="239">
        <v>3</v>
      </c>
      <c r="B210" s="241">
        <v>1</v>
      </c>
      <c r="C210" s="239">
        <v>3</v>
      </c>
      <c r="D210" s="240">
        <v>2</v>
      </c>
      <c r="E210" s="240"/>
      <c r="F210" s="242"/>
      <c r="G210" s="241" t="s">
        <v>145</v>
      </c>
      <c r="H210" s="218">
        <v>176</v>
      </c>
      <c r="I210" s="228">
        <f>I211</f>
        <v>0</v>
      </c>
      <c r="J210" s="276">
        <f>J211</f>
        <v>0</v>
      </c>
      <c r="K210" s="229">
        <f>K211</f>
        <v>0</v>
      </c>
      <c r="L210" s="228">
        <f>L211</f>
        <v>0</v>
      </c>
      <c r="M210" s="172"/>
      <c r="N210" s="172"/>
      <c r="O210" s="172"/>
      <c r="P210" s="172"/>
      <c r="Q210" s="172"/>
      <c r="R210" s="172"/>
      <c r="S210" s="172"/>
      <c r="T210" s="172"/>
      <c r="U210" s="172"/>
      <c r="V210" s="172"/>
      <c r="W210" s="172"/>
      <c r="X210" s="172"/>
      <c r="Y210" s="172"/>
      <c r="Z210" s="172"/>
      <c r="AA210" s="172"/>
    </row>
    <row r="211" spans="1:27" ht="12.75" hidden="1" customHeight="1">
      <c r="A211" s="235">
        <v>3</v>
      </c>
      <c r="B211" s="234">
        <v>1</v>
      </c>
      <c r="C211" s="235">
        <v>3</v>
      </c>
      <c r="D211" s="233">
        <v>2</v>
      </c>
      <c r="E211" s="233">
        <v>1</v>
      </c>
      <c r="F211" s="236"/>
      <c r="G211" s="234" t="s">
        <v>145</v>
      </c>
      <c r="H211" s="218">
        <v>177</v>
      </c>
      <c r="I211" s="249">
        <f>SUM(I212:I215)</f>
        <v>0</v>
      </c>
      <c r="J211" s="275">
        <f>SUM(J212:J215)</f>
        <v>0</v>
      </c>
      <c r="K211" s="250">
        <f>SUM(K212:K215)</f>
        <v>0</v>
      </c>
      <c r="L211" s="249">
        <f>SUM(L212:L215)</f>
        <v>0</v>
      </c>
      <c r="M211" s="172"/>
      <c r="N211" s="172"/>
      <c r="O211" s="172"/>
      <c r="P211" s="172"/>
      <c r="Q211" s="172"/>
      <c r="R211" s="172"/>
      <c r="S211" s="172"/>
      <c r="T211" s="172"/>
      <c r="U211" s="172"/>
      <c r="V211" s="172"/>
      <c r="W211" s="172"/>
      <c r="X211" s="172"/>
      <c r="Y211" s="172"/>
      <c r="Z211" s="172"/>
      <c r="AA211" s="172"/>
    </row>
    <row r="212" spans="1:27" ht="12.75" hidden="1" customHeight="1">
      <c r="A212" s="239">
        <v>3</v>
      </c>
      <c r="B212" s="241">
        <v>1</v>
      </c>
      <c r="C212" s="239">
        <v>3</v>
      </c>
      <c r="D212" s="240">
        <v>2</v>
      </c>
      <c r="E212" s="240">
        <v>1</v>
      </c>
      <c r="F212" s="242">
        <v>1</v>
      </c>
      <c r="G212" s="241" t="s">
        <v>146</v>
      </c>
      <c r="H212" s="218">
        <v>178</v>
      </c>
      <c r="I212" s="246"/>
      <c r="J212" s="246"/>
      <c r="K212" s="246"/>
      <c r="L212" s="286"/>
      <c r="M212" s="172"/>
      <c r="N212" s="172"/>
      <c r="O212" s="172"/>
      <c r="P212" s="172"/>
      <c r="Q212" s="172"/>
      <c r="R212" s="172"/>
      <c r="S212" s="172"/>
      <c r="T212" s="172"/>
      <c r="U212" s="172"/>
      <c r="V212" s="172"/>
      <c r="W212" s="172"/>
      <c r="X212" s="172"/>
      <c r="Y212" s="172"/>
      <c r="Z212" s="172"/>
      <c r="AA212" s="172"/>
    </row>
    <row r="213" spans="1:27" ht="12.75" hidden="1" customHeight="1">
      <c r="A213" s="239">
        <v>3</v>
      </c>
      <c r="B213" s="241">
        <v>1</v>
      </c>
      <c r="C213" s="239">
        <v>3</v>
      </c>
      <c r="D213" s="240">
        <v>2</v>
      </c>
      <c r="E213" s="240">
        <v>1</v>
      </c>
      <c r="F213" s="242">
        <v>2</v>
      </c>
      <c r="G213" s="241" t="s">
        <v>147</v>
      </c>
      <c r="H213" s="218">
        <v>179</v>
      </c>
      <c r="I213" s="246"/>
      <c r="J213" s="246"/>
      <c r="K213" s="246"/>
      <c r="L213" s="246"/>
      <c r="M213" s="172"/>
      <c r="N213" s="172"/>
      <c r="O213" s="172"/>
      <c r="P213" s="172"/>
      <c r="Q213" s="172"/>
      <c r="R213" s="172"/>
      <c r="S213" s="172"/>
      <c r="T213" s="172"/>
      <c r="U213" s="172"/>
      <c r="V213" s="172"/>
      <c r="W213" s="172"/>
      <c r="X213" s="172"/>
      <c r="Y213" s="172"/>
      <c r="Z213" s="172"/>
      <c r="AA213" s="172"/>
    </row>
    <row r="214" spans="1:27" ht="12.75" hidden="1" customHeight="1">
      <c r="A214" s="239">
        <v>3</v>
      </c>
      <c r="B214" s="241">
        <v>1</v>
      </c>
      <c r="C214" s="239">
        <v>3</v>
      </c>
      <c r="D214" s="240">
        <v>2</v>
      </c>
      <c r="E214" s="240">
        <v>1</v>
      </c>
      <c r="F214" s="242">
        <v>3</v>
      </c>
      <c r="G214" s="241" t="s">
        <v>148</v>
      </c>
      <c r="H214" s="218">
        <v>180</v>
      </c>
      <c r="I214" s="246"/>
      <c r="J214" s="246"/>
      <c r="K214" s="246"/>
      <c r="L214" s="246"/>
      <c r="M214" s="172"/>
      <c r="N214" s="172"/>
      <c r="O214" s="172"/>
      <c r="P214" s="172"/>
      <c r="Q214" s="172"/>
      <c r="R214" s="172"/>
      <c r="S214" s="172"/>
      <c r="T214" s="172"/>
      <c r="U214" s="172"/>
      <c r="V214" s="172"/>
      <c r="W214" s="172"/>
      <c r="X214" s="172"/>
      <c r="Y214" s="172"/>
      <c r="Z214" s="172"/>
      <c r="AA214" s="172"/>
    </row>
    <row r="215" spans="1:27" ht="12.75" hidden="1" customHeight="1">
      <c r="A215" s="239">
        <v>3</v>
      </c>
      <c r="B215" s="241">
        <v>1</v>
      </c>
      <c r="C215" s="239">
        <v>3</v>
      </c>
      <c r="D215" s="240">
        <v>2</v>
      </c>
      <c r="E215" s="240">
        <v>1</v>
      </c>
      <c r="F215" s="242">
        <v>4</v>
      </c>
      <c r="G215" s="240" t="s">
        <v>149</v>
      </c>
      <c r="H215" s="218">
        <v>181</v>
      </c>
      <c r="I215" s="246"/>
      <c r="J215" s="246"/>
      <c r="K215" s="246"/>
      <c r="L215" s="246"/>
      <c r="M215" s="172"/>
      <c r="N215" s="172"/>
      <c r="O215" s="172"/>
      <c r="P215" s="172"/>
      <c r="Q215" s="172"/>
      <c r="R215" s="172"/>
      <c r="S215" s="172"/>
      <c r="T215" s="172"/>
      <c r="U215" s="172"/>
      <c r="V215" s="172"/>
      <c r="W215" s="172"/>
      <c r="X215" s="172"/>
      <c r="Y215" s="172"/>
      <c r="Z215" s="172"/>
      <c r="AA215" s="172"/>
    </row>
    <row r="216" spans="1:27" ht="25.5" hidden="1" customHeight="1">
      <c r="A216" s="235">
        <v>3</v>
      </c>
      <c r="B216" s="233">
        <v>1</v>
      </c>
      <c r="C216" s="233">
        <v>4</v>
      </c>
      <c r="D216" s="233"/>
      <c r="E216" s="233"/>
      <c r="F216" s="236"/>
      <c r="G216" s="234" t="s">
        <v>150</v>
      </c>
      <c r="H216" s="218">
        <v>182</v>
      </c>
      <c r="I216" s="249">
        <f t="shared" ref="I216:L218" si="21">I217</f>
        <v>0</v>
      </c>
      <c r="J216" s="275">
        <f t="shared" si="21"/>
        <v>0</v>
      </c>
      <c r="K216" s="250">
        <f t="shared" si="21"/>
        <v>0</v>
      </c>
      <c r="L216" s="250">
        <f t="shared" si="21"/>
        <v>0</v>
      </c>
      <c r="M216" s="172"/>
      <c r="N216" s="172"/>
      <c r="O216" s="172"/>
      <c r="P216" s="172"/>
      <c r="Q216" s="172"/>
      <c r="R216" s="172"/>
      <c r="S216" s="172"/>
      <c r="T216" s="172"/>
      <c r="U216" s="172"/>
      <c r="V216" s="172"/>
      <c r="W216" s="172"/>
      <c r="X216" s="172"/>
      <c r="Y216" s="172"/>
      <c r="Z216" s="172"/>
      <c r="AA216" s="172"/>
    </row>
    <row r="217" spans="1:27" ht="25.5" hidden="1" customHeight="1">
      <c r="A217" s="252">
        <v>3</v>
      </c>
      <c r="B217" s="268">
        <v>1</v>
      </c>
      <c r="C217" s="268">
        <v>4</v>
      </c>
      <c r="D217" s="268">
        <v>1</v>
      </c>
      <c r="E217" s="268"/>
      <c r="F217" s="269"/>
      <c r="G217" s="284" t="s">
        <v>150</v>
      </c>
      <c r="H217" s="218">
        <v>183</v>
      </c>
      <c r="I217" s="257">
        <f t="shared" si="21"/>
        <v>0</v>
      </c>
      <c r="J217" s="258">
        <f t="shared" si="21"/>
        <v>0</v>
      </c>
      <c r="K217" s="259">
        <f t="shared" si="21"/>
        <v>0</v>
      </c>
      <c r="L217" s="259">
        <f t="shared" si="21"/>
        <v>0</v>
      </c>
      <c r="M217" s="172"/>
      <c r="N217" s="172"/>
      <c r="O217" s="172"/>
      <c r="P217" s="172"/>
      <c r="Q217" s="172"/>
      <c r="R217" s="172"/>
      <c r="S217" s="172"/>
      <c r="T217" s="172"/>
      <c r="U217" s="172"/>
      <c r="V217" s="172"/>
      <c r="W217" s="172"/>
      <c r="X217" s="172"/>
      <c r="Y217" s="172"/>
      <c r="Z217" s="172"/>
      <c r="AA217" s="172"/>
    </row>
    <row r="218" spans="1:27" ht="25.5" hidden="1" customHeight="1">
      <c r="A218" s="239">
        <v>3</v>
      </c>
      <c r="B218" s="240">
        <v>1</v>
      </c>
      <c r="C218" s="240">
        <v>4</v>
      </c>
      <c r="D218" s="240">
        <v>1</v>
      </c>
      <c r="E218" s="240">
        <v>1</v>
      </c>
      <c r="F218" s="242"/>
      <c r="G218" s="241" t="s">
        <v>150</v>
      </c>
      <c r="H218" s="218">
        <v>184</v>
      </c>
      <c r="I218" s="228">
        <f t="shared" si="21"/>
        <v>0</v>
      </c>
      <c r="J218" s="276">
        <f t="shared" si="21"/>
        <v>0</v>
      </c>
      <c r="K218" s="229">
        <f t="shared" si="21"/>
        <v>0</v>
      </c>
      <c r="L218" s="229">
        <f t="shared" si="21"/>
        <v>0</v>
      </c>
      <c r="M218" s="172"/>
      <c r="N218" s="172"/>
      <c r="O218" s="172"/>
      <c r="P218" s="172"/>
      <c r="Q218" s="172"/>
      <c r="R218" s="172"/>
      <c r="S218" s="172"/>
      <c r="T218" s="172"/>
      <c r="U218" s="172"/>
      <c r="V218" s="172"/>
      <c r="W218" s="172"/>
      <c r="X218" s="172"/>
      <c r="Y218" s="172"/>
      <c r="Z218" s="172"/>
      <c r="AA218" s="172"/>
    </row>
    <row r="219" spans="1:27" ht="25.5" hidden="1" customHeight="1">
      <c r="A219" s="243">
        <v>3</v>
      </c>
      <c r="B219" s="239">
        <v>1</v>
      </c>
      <c r="C219" s="240">
        <v>4</v>
      </c>
      <c r="D219" s="240">
        <v>1</v>
      </c>
      <c r="E219" s="240">
        <v>1</v>
      </c>
      <c r="F219" s="242">
        <v>1</v>
      </c>
      <c r="G219" s="241" t="s">
        <v>151</v>
      </c>
      <c r="H219" s="218">
        <v>185</v>
      </c>
      <c r="I219" s="286"/>
      <c r="J219" s="286"/>
      <c r="K219" s="286"/>
      <c r="L219" s="286"/>
      <c r="M219" s="172"/>
      <c r="N219" s="172"/>
      <c r="O219" s="172"/>
      <c r="P219" s="172"/>
      <c r="Q219" s="172"/>
      <c r="R219" s="172"/>
      <c r="S219" s="172"/>
      <c r="T219" s="172"/>
      <c r="U219" s="172"/>
      <c r="V219" s="172"/>
      <c r="W219" s="172"/>
      <c r="X219" s="172"/>
      <c r="Y219" s="172"/>
      <c r="Z219" s="172"/>
      <c r="AA219" s="172"/>
    </row>
    <row r="220" spans="1:27" ht="12.75" hidden="1" customHeight="1">
      <c r="A220" s="243">
        <v>3</v>
      </c>
      <c r="B220" s="240">
        <v>1</v>
      </c>
      <c r="C220" s="240">
        <v>5</v>
      </c>
      <c r="D220" s="240"/>
      <c r="E220" s="240"/>
      <c r="F220" s="242"/>
      <c r="G220" s="241" t="s">
        <v>152</v>
      </c>
      <c r="H220" s="218">
        <v>186</v>
      </c>
      <c r="I220" s="228">
        <f t="shared" ref="I220:L221" si="22">I221</f>
        <v>0</v>
      </c>
      <c r="J220" s="228">
        <f t="shared" si="22"/>
        <v>0</v>
      </c>
      <c r="K220" s="228">
        <f t="shared" si="22"/>
        <v>0</v>
      </c>
      <c r="L220" s="228">
        <f t="shared" si="22"/>
        <v>0</v>
      </c>
      <c r="M220" s="172"/>
      <c r="N220" s="172"/>
      <c r="O220" s="172"/>
      <c r="P220" s="172"/>
      <c r="Q220" s="172"/>
      <c r="R220" s="172"/>
      <c r="S220" s="172"/>
      <c r="T220" s="172"/>
      <c r="U220" s="172"/>
      <c r="V220" s="172"/>
      <c r="W220" s="172"/>
      <c r="X220" s="172"/>
      <c r="Y220" s="172"/>
      <c r="Z220" s="172"/>
      <c r="AA220" s="172"/>
    </row>
    <row r="221" spans="1:27" ht="12.75" hidden="1" customHeight="1">
      <c r="A221" s="243">
        <v>3</v>
      </c>
      <c r="B221" s="240">
        <v>1</v>
      </c>
      <c r="C221" s="240">
        <v>5</v>
      </c>
      <c r="D221" s="240">
        <v>1</v>
      </c>
      <c r="E221" s="240"/>
      <c r="F221" s="242"/>
      <c r="G221" s="301" t="s">
        <v>152</v>
      </c>
      <c r="H221" s="218">
        <v>187</v>
      </c>
      <c r="I221" s="228">
        <f t="shared" si="22"/>
        <v>0</v>
      </c>
      <c r="J221" s="228">
        <f t="shared" si="22"/>
        <v>0</v>
      </c>
      <c r="K221" s="228">
        <f t="shared" si="22"/>
        <v>0</v>
      </c>
      <c r="L221" s="228">
        <f t="shared" si="22"/>
        <v>0</v>
      </c>
      <c r="M221" s="172"/>
      <c r="N221" s="172"/>
      <c r="O221" s="172"/>
      <c r="P221" s="172"/>
      <c r="Q221" s="172"/>
      <c r="R221" s="172"/>
      <c r="S221" s="172"/>
      <c r="T221" s="172"/>
      <c r="U221" s="172"/>
      <c r="V221" s="172"/>
      <c r="W221" s="172"/>
      <c r="X221" s="172"/>
      <c r="Y221" s="172"/>
      <c r="Z221" s="172"/>
      <c r="AA221" s="172"/>
    </row>
    <row r="222" spans="1:27" ht="12.75" hidden="1" customHeight="1">
      <c r="A222" s="243">
        <v>3</v>
      </c>
      <c r="B222" s="240">
        <v>1</v>
      </c>
      <c r="C222" s="240">
        <v>5</v>
      </c>
      <c r="D222" s="240">
        <v>1</v>
      </c>
      <c r="E222" s="240">
        <v>1</v>
      </c>
      <c r="F222" s="242"/>
      <c r="G222" s="301" t="s">
        <v>152</v>
      </c>
      <c r="H222" s="218">
        <v>188</v>
      </c>
      <c r="I222" s="228">
        <f>SUM(I223:I225)</f>
        <v>0</v>
      </c>
      <c r="J222" s="228">
        <f>SUM(J223:J225)</f>
        <v>0</v>
      </c>
      <c r="K222" s="228">
        <f>SUM(K223:K225)</f>
        <v>0</v>
      </c>
      <c r="L222" s="228">
        <f>SUM(L223:L225)</f>
        <v>0</v>
      </c>
      <c r="M222" s="172"/>
      <c r="N222" s="172"/>
      <c r="O222" s="172"/>
      <c r="P222" s="172"/>
      <c r="Q222" s="172"/>
      <c r="R222" s="172"/>
      <c r="S222" s="172"/>
      <c r="T222" s="172"/>
      <c r="U222" s="172"/>
      <c r="V222" s="172"/>
      <c r="W222" s="172"/>
      <c r="X222" s="172"/>
      <c r="Y222" s="172"/>
      <c r="Z222" s="172"/>
      <c r="AA222" s="172"/>
    </row>
    <row r="223" spans="1:27" ht="12.75" hidden="1" customHeight="1">
      <c r="A223" s="243">
        <v>3</v>
      </c>
      <c r="B223" s="240">
        <v>1</v>
      </c>
      <c r="C223" s="240">
        <v>5</v>
      </c>
      <c r="D223" s="240">
        <v>1</v>
      </c>
      <c r="E223" s="240">
        <v>1</v>
      </c>
      <c r="F223" s="242">
        <v>1</v>
      </c>
      <c r="G223" s="301" t="s">
        <v>153</v>
      </c>
      <c r="H223" s="218">
        <v>189</v>
      </c>
      <c r="I223" s="246"/>
      <c r="J223" s="246"/>
      <c r="K223" s="246"/>
      <c r="L223" s="246"/>
      <c r="M223" s="172"/>
      <c r="N223" s="172"/>
      <c r="O223" s="172"/>
      <c r="P223" s="172"/>
      <c r="Q223" s="172"/>
      <c r="R223" s="172"/>
      <c r="S223" s="172"/>
      <c r="T223" s="172"/>
      <c r="U223" s="172"/>
      <c r="V223" s="172"/>
      <c r="W223" s="172"/>
      <c r="X223" s="172"/>
      <c r="Y223" s="172"/>
      <c r="Z223" s="172"/>
      <c r="AA223" s="172"/>
    </row>
    <row r="224" spans="1:27" ht="12.75" hidden="1" customHeight="1">
      <c r="A224" s="243">
        <v>3</v>
      </c>
      <c r="B224" s="240">
        <v>1</v>
      </c>
      <c r="C224" s="240">
        <v>5</v>
      </c>
      <c r="D224" s="240">
        <v>1</v>
      </c>
      <c r="E224" s="240">
        <v>1</v>
      </c>
      <c r="F224" s="242">
        <v>2</v>
      </c>
      <c r="G224" s="301" t="s">
        <v>154</v>
      </c>
      <c r="H224" s="218">
        <v>190</v>
      </c>
      <c r="I224" s="246"/>
      <c r="J224" s="246"/>
      <c r="K224" s="246"/>
      <c r="L224" s="246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172"/>
      <c r="X224" s="172"/>
      <c r="Y224" s="172"/>
      <c r="Z224" s="172"/>
      <c r="AA224" s="172"/>
    </row>
    <row r="225" spans="1:27" ht="12.75" hidden="1" customHeight="1">
      <c r="A225" s="243">
        <v>3</v>
      </c>
      <c r="B225" s="240">
        <v>1</v>
      </c>
      <c r="C225" s="240">
        <v>5</v>
      </c>
      <c r="D225" s="240">
        <v>1</v>
      </c>
      <c r="E225" s="240">
        <v>1</v>
      </c>
      <c r="F225" s="242">
        <v>3</v>
      </c>
      <c r="G225" s="301" t="s">
        <v>155</v>
      </c>
      <c r="H225" s="218">
        <v>191</v>
      </c>
      <c r="I225" s="246"/>
      <c r="J225" s="246"/>
      <c r="K225" s="246"/>
      <c r="L225" s="246"/>
      <c r="M225" s="172"/>
      <c r="N225" s="172"/>
      <c r="O225" s="172"/>
      <c r="P225" s="172"/>
      <c r="Q225" s="172"/>
      <c r="R225" s="172"/>
      <c r="S225" s="172"/>
      <c r="T225" s="172"/>
      <c r="U225" s="172"/>
      <c r="V225" s="172"/>
      <c r="W225" s="172"/>
      <c r="X225" s="172"/>
      <c r="Y225" s="172"/>
      <c r="Z225" s="172"/>
      <c r="AA225" s="172"/>
    </row>
    <row r="226" spans="1:27" ht="25.5" hidden="1" customHeight="1">
      <c r="A226" s="223">
        <v>3</v>
      </c>
      <c r="B226" s="224">
        <v>2</v>
      </c>
      <c r="C226" s="224"/>
      <c r="D226" s="224"/>
      <c r="E226" s="224"/>
      <c r="F226" s="226"/>
      <c r="G226" s="225" t="s">
        <v>156</v>
      </c>
      <c r="H226" s="218">
        <v>192</v>
      </c>
      <c r="I226" s="228">
        <f>SUM(I227+I257)</f>
        <v>0</v>
      </c>
      <c r="J226" s="276">
        <f>SUM(J227+J257)</f>
        <v>0</v>
      </c>
      <c r="K226" s="229">
        <f>SUM(K227+K257)</f>
        <v>0</v>
      </c>
      <c r="L226" s="229">
        <f>SUM(L227+L257)</f>
        <v>0</v>
      </c>
      <c r="M226" s="172"/>
      <c r="N226" s="172"/>
      <c r="O226" s="172"/>
      <c r="P226" s="172"/>
      <c r="Q226" s="172"/>
      <c r="R226" s="172"/>
      <c r="S226" s="172"/>
      <c r="T226" s="172"/>
      <c r="U226" s="172"/>
      <c r="V226" s="172"/>
      <c r="W226" s="172"/>
      <c r="X226" s="172"/>
      <c r="Y226" s="172"/>
      <c r="Z226" s="172"/>
      <c r="AA226" s="172"/>
    </row>
    <row r="227" spans="1:27" ht="12.75" hidden="1" customHeight="1">
      <c r="A227" s="252">
        <v>3</v>
      </c>
      <c r="B227" s="267">
        <v>2</v>
      </c>
      <c r="C227" s="268">
        <v>1</v>
      </c>
      <c r="D227" s="268"/>
      <c r="E227" s="268"/>
      <c r="F227" s="269"/>
      <c r="G227" s="284" t="s">
        <v>157</v>
      </c>
      <c r="H227" s="218">
        <v>193</v>
      </c>
      <c r="I227" s="257">
        <f>SUM(I228+I234+I238+I242+I246+I250+I253)</f>
        <v>0</v>
      </c>
      <c r="J227" s="258">
        <f>SUM(J228+J234+J238+J242+J246+J250+J253)</f>
        <v>0</v>
      </c>
      <c r="K227" s="259">
        <f>SUM(K228+K234+K238+K242+K246+K250+K253)</f>
        <v>0</v>
      </c>
      <c r="L227" s="259">
        <f>SUM(L228+L234+L238+L242+L246+L250+L253)</f>
        <v>0</v>
      </c>
      <c r="M227" s="172"/>
      <c r="N227" s="172"/>
      <c r="O227" s="172"/>
      <c r="P227" s="172"/>
      <c r="Q227" s="172"/>
      <c r="R227" s="172"/>
      <c r="S227" s="172"/>
      <c r="T227" s="172"/>
      <c r="U227" s="172"/>
      <c r="V227" s="172"/>
      <c r="W227" s="172"/>
      <c r="X227" s="172"/>
      <c r="Y227" s="172"/>
      <c r="Z227" s="172"/>
      <c r="AA227" s="172"/>
    </row>
    <row r="228" spans="1:27" ht="25.5" hidden="1" customHeight="1">
      <c r="A228" s="239">
        <v>3</v>
      </c>
      <c r="B228" s="240">
        <v>2</v>
      </c>
      <c r="C228" s="240">
        <v>1</v>
      </c>
      <c r="D228" s="240">
        <v>1</v>
      </c>
      <c r="E228" s="240"/>
      <c r="F228" s="242"/>
      <c r="G228" s="241" t="s">
        <v>158</v>
      </c>
      <c r="H228" s="218">
        <v>194</v>
      </c>
      <c r="I228" s="228">
        <f>I229</f>
        <v>0</v>
      </c>
      <c r="J228" s="276">
        <f>J229</f>
        <v>0</v>
      </c>
      <c r="K228" s="229">
        <f>K229</f>
        <v>0</v>
      </c>
      <c r="L228" s="229">
        <f>L229</f>
        <v>0</v>
      </c>
      <c r="M228" s="172"/>
      <c r="N228" s="172"/>
      <c r="O228" s="172"/>
      <c r="P228" s="172"/>
      <c r="Q228" s="172"/>
      <c r="R228" s="172"/>
      <c r="S228" s="172"/>
      <c r="T228" s="172"/>
      <c r="U228" s="172"/>
      <c r="V228" s="172"/>
      <c r="W228" s="172"/>
      <c r="X228" s="172"/>
      <c r="Y228" s="172"/>
      <c r="Z228" s="172"/>
      <c r="AA228" s="172"/>
    </row>
    <row r="229" spans="1:27" ht="25.5" hidden="1" customHeight="1">
      <c r="A229" s="239">
        <v>3</v>
      </c>
      <c r="B229" s="239">
        <v>2</v>
      </c>
      <c r="C229" s="240">
        <v>1</v>
      </c>
      <c r="D229" s="240">
        <v>1</v>
      </c>
      <c r="E229" s="240">
        <v>1</v>
      </c>
      <c r="F229" s="242"/>
      <c r="G229" s="241" t="s">
        <v>158</v>
      </c>
      <c r="H229" s="218">
        <v>195</v>
      </c>
      <c r="I229" s="228">
        <f>SUM(I230:I233)</f>
        <v>0</v>
      </c>
      <c r="J229" s="276">
        <f>SUM(J230:J233)</f>
        <v>0</v>
      </c>
      <c r="K229" s="229">
        <f>SUM(K230:K233)</f>
        <v>0</v>
      </c>
      <c r="L229" s="229">
        <f>SUM(L230:L233)</f>
        <v>0</v>
      </c>
      <c r="M229" s="172"/>
      <c r="N229" s="172"/>
      <c r="O229" s="172"/>
      <c r="P229" s="172"/>
      <c r="Q229" s="172"/>
      <c r="R229" s="172"/>
      <c r="S229" s="172"/>
      <c r="T229" s="172"/>
      <c r="U229" s="172"/>
      <c r="V229" s="172"/>
      <c r="W229" s="172"/>
      <c r="X229" s="172"/>
      <c r="Y229" s="172"/>
      <c r="Z229" s="172"/>
      <c r="AA229" s="172"/>
    </row>
    <row r="230" spans="1:27" ht="12.75" hidden="1" customHeight="1">
      <c r="A230" s="252">
        <v>3</v>
      </c>
      <c r="B230" s="252">
        <v>2</v>
      </c>
      <c r="C230" s="268">
        <v>1</v>
      </c>
      <c r="D230" s="268">
        <v>1</v>
      </c>
      <c r="E230" s="268">
        <v>1</v>
      </c>
      <c r="F230" s="269">
        <v>1</v>
      </c>
      <c r="G230" s="284" t="s">
        <v>159</v>
      </c>
      <c r="H230" s="218">
        <v>196</v>
      </c>
      <c r="I230" s="246"/>
      <c r="J230" s="246"/>
      <c r="K230" s="246"/>
      <c r="L230" s="286"/>
      <c r="M230" s="172"/>
      <c r="N230" s="172"/>
      <c r="O230" s="172"/>
      <c r="P230" s="172"/>
      <c r="Q230" s="172"/>
      <c r="R230" s="172"/>
      <c r="S230" s="172"/>
      <c r="T230" s="172"/>
      <c r="U230" s="172"/>
      <c r="V230" s="172"/>
      <c r="W230" s="172"/>
      <c r="X230" s="172"/>
      <c r="Y230" s="172"/>
      <c r="Z230" s="172"/>
      <c r="AA230" s="172"/>
    </row>
    <row r="231" spans="1:27" ht="12.75" hidden="1" customHeight="1">
      <c r="A231" s="239">
        <v>3</v>
      </c>
      <c r="B231" s="240">
        <v>2</v>
      </c>
      <c r="C231" s="240">
        <v>1</v>
      </c>
      <c r="D231" s="240">
        <v>1</v>
      </c>
      <c r="E231" s="240">
        <v>1</v>
      </c>
      <c r="F231" s="242">
        <v>2</v>
      </c>
      <c r="G231" s="241" t="s">
        <v>160</v>
      </c>
      <c r="H231" s="218">
        <v>197</v>
      </c>
      <c r="I231" s="246"/>
      <c r="J231" s="246"/>
      <c r="K231" s="246"/>
      <c r="L231" s="246"/>
      <c r="M231" s="172"/>
      <c r="N231" s="172"/>
      <c r="O231" s="172"/>
      <c r="P231" s="172"/>
      <c r="Q231" s="172"/>
      <c r="R231" s="172"/>
      <c r="S231" s="172"/>
      <c r="T231" s="172"/>
      <c r="U231" s="172"/>
      <c r="V231" s="172"/>
      <c r="W231" s="172"/>
      <c r="X231" s="172"/>
      <c r="Y231" s="172"/>
      <c r="Z231" s="172"/>
      <c r="AA231" s="172"/>
    </row>
    <row r="232" spans="1:27" ht="12.75" hidden="1" customHeight="1">
      <c r="A232" s="252">
        <v>3</v>
      </c>
      <c r="B232" s="267">
        <v>2</v>
      </c>
      <c r="C232" s="268">
        <v>1</v>
      </c>
      <c r="D232" s="268">
        <v>1</v>
      </c>
      <c r="E232" s="268">
        <v>1</v>
      </c>
      <c r="F232" s="269">
        <v>3</v>
      </c>
      <c r="G232" s="284" t="s">
        <v>161</v>
      </c>
      <c r="H232" s="218">
        <v>198</v>
      </c>
      <c r="I232" s="246"/>
      <c r="J232" s="246"/>
      <c r="K232" s="246"/>
      <c r="L232" s="245"/>
      <c r="M232" s="172"/>
      <c r="N232" s="172"/>
      <c r="O232" s="172"/>
      <c r="P232" s="172"/>
      <c r="Q232" s="172"/>
      <c r="R232" s="172"/>
      <c r="S232" s="172"/>
      <c r="T232" s="172"/>
      <c r="U232" s="172"/>
      <c r="V232" s="172"/>
      <c r="W232" s="172"/>
      <c r="X232" s="172"/>
      <c r="Y232" s="172"/>
      <c r="Z232" s="172"/>
      <c r="AA232" s="172"/>
    </row>
    <row r="233" spans="1:27" ht="12.75" hidden="1" customHeight="1">
      <c r="A233" s="252">
        <v>3</v>
      </c>
      <c r="B233" s="267">
        <v>2</v>
      </c>
      <c r="C233" s="268">
        <v>1</v>
      </c>
      <c r="D233" s="268">
        <v>1</v>
      </c>
      <c r="E233" s="268">
        <v>1</v>
      </c>
      <c r="F233" s="269">
        <v>4</v>
      </c>
      <c r="G233" s="284" t="s">
        <v>162</v>
      </c>
      <c r="H233" s="218">
        <v>199</v>
      </c>
      <c r="I233" s="246"/>
      <c r="J233" s="245"/>
      <c r="K233" s="246"/>
      <c r="L233" s="286"/>
      <c r="M233" s="172"/>
      <c r="N233" s="172"/>
      <c r="O233" s="172"/>
      <c r="P233" s="172"/>
      <c r="Q233" s="172"/>
      <c r="R233" s="172"/>
      <c r="S233" s="172"/>
      <c r="T233" s="172"/>
      <c r="U233" s="172"/>
      <c r="V233" s="172"/>
      <c r="W233" s="172"/>
      <c r="X233" s="172"/>
      <c r="Y233" s="172"/>
      <c r="Z233" s="172"/>
      <c r="AA233" s="172"/>
    </row>
    <row r="234" spans="1:27" ht="25.5" hidden="1" customHeight="1">
      <c r="A234" s="239">
        <v>3</v>
      </c>
      <c r="B234" s="240">
        <v>2</v>
      </c>
      <c r="C234" s="240">
        <v>1</v>
      </c>
      <c r="D234" s="240">
        <v>2</v>
      </c>
      <c r="E234" s="240"/>
      <c r="F234" s="242"/>
      <c r="G234" s="241" t="s">
        <v>163</v>
      </c>
      <c r="H234" s="218">
        <v>200</v>
      </c>
      <c r="I234" s="228">
        <f>I235</f>
        <v>0</v>
      </c>
      <c r="J234" s="276">
        <f>J235</f>
        <v>0</v>
      </c>
      <c r="K234" s="229">
        <f>K235</f>
        <v>0</v>
      </c>
      <c r="L234" s="229">
        <f>L235</f>
        <v>0</v>
      </c>
      <c r="M234" s="172"/>
      <c r="N234" s="172"/>
      <c r="O234" s="172"/>
      <c r="P234" s="172"/>
      <c r="Q234" s="172"/>
      <c r="R234" s="172"/>
      <c r="S234" s="172"/>
      <c r="T234" s="172"/>
      <c r="U234" s="172"/>
      <c r="V234" s="172"/>
      <c r="W234" s="172"/>
      <c r="X234" s="172"/>
      <c r="Y234" s="172"/>
      <c r="Z234" s="172"/>
      <c r="AA234" s="172"/>
    </row>
    <row r="235" spans="1:27" ht="25.5" hidden="1" customHeight="1">
      <c r="A235" s="239">
        <v>3</v>
      </c>
      <c r="B235" s="240">
        <v>2</v>
      </c>
      <c r="C235" s="240">
        <v>1</v>
      </c>
      <c r="D235" s="240">
        <v>2</v>
      </c>
      <c r="E235" s="240">
        <v>1</v>
      </c>
      <c r="F235" s="242"/>
      <c r="G235" s="241" t="s">
        <v>163</v>
      </c>
      <c r="H235" s="218">
        <v>201</v>
      </c>
      <c r="I235" s="228">
        <f>SUM(I236:I237)</f>
        <v>0</v>
      </c>
      <c r="J235" s="276">
        <f>SUM(J236:J237)</f>
        <v>0</v>
      </c>
      <c r="K235" s="229">
        <f>SUM(K236:K237)</f>
        <v>0</v>
      </c>
      <c r="L235" s="229">
        <f>SUM(L236:L237)</f>
        <v>0</v>
      </c>
      <c r="M235" s="172"/>
      <c r="N235" s="172"/>
      <c r="O235" s="172"/>
      <c r="P235" s="172"/>
      <c r="Q235" s="172"/>
      <c r="R235" s="172"/>
      <c r="S235" s="172"/>
      <c r="T235" s="172"/>
      <c r="U235" s="172"/>
      <c r="V235" s="172"/>
      <c r="W235" s="172"/>
      <c r="X235" s="172"/>
      <c r="Y235" s="172"/>
      <c r="Z235" s="172"/>
      <c r="AA235" s="172"/>
    </row>
    <row r="236" spans="1:27" ht="12.75" hidden="1" customHeight="1">
      <c r="A236" s="252">
        <v>3</v>
      </c>
      <c r="B236" s="267">
        <v>2</v>
      </c>
      <c r="C236" s="268">
        <v>1</v>
      </c>
      <c r="D236" s="268">
        <v>2</v>
      </c>
      <c r="E236" s="268">
        <v>1</v>
      </c>
      <c r="F236" s="269">
        <v>1</v>
      </c>
      <c r="G236" s="284" t="s">
        <v>164</v>
      </c>
      <c r="H236" s="218">
        <v>202</v>
      </c>
      <c r="I236" s="246"/>
      <c r="J236" s="246"/>
      <c r="K236" s="246"/>
      <c r="L236" s="246"/>
      <c r="M236" s="172"/>
      <c r="N236" s="172"/>
      <c r="O236" s="172"/>
      <c r="P236" s="172"/>
      <c r="Q236" s="172"/>
      <c r="R236" s="172"/>
      <c r="S236" s="172"/>
      <c r="T236" s="172"/>
      <c r="U236" s="172"/>
      <c r="V236" s="172"/>
      <c r="W236" s="172"/>
      <c r="X236" s="172"/>
      <c r="Y236" s="172"/>
      <c r="Z236" s="172"/>
      <c r="AA236" s="172"/>
    </row>
    <row r="237" spans="1:27" ht="12.75" hidden="1" customHeight="1">
      <c r="A237" s="239">
        <v>3</v>
      </c>
      <c r="B237" s="240">
        <v>2</v>
      </c>
      <c r="C237" s="240">
        <v>1</v>
      </c>
      <c r="D237" s="240">
        <v>2</v>
      </c>
      <c r="E237" s="240">
        <v>1</v>
      </c>
      <c r="F237" s="242">
        <v>2</v>
      </c>
      <c r="G237" s="241" t="s">
        <v>165</v>
      </c>
      <c r="H237" s="218">
        <v>203</v>
      </c>
      <c r="I237" s="246"/>
      <c r="J237" s="246"/>
      <c r="K237" s="246"/>
      <c r="L237" s="246"/>
      <c r="M237" s="172"/>
      <c r="N237" s="172"/>
      <c r="O237" s="172"/>
      <c r="P237" s="172"/>
      <c r="Q237" s="172"/>
      <c r="R237" s="172"/>
      <c r="S237" s="172"/>
      <c r="T237" s="172"/>
      <c r="U237" s="172"/>
      <c r="V237" s="172"/>
      <c r="W237" s="172"/>
      <c r="X237" s="172"/>
      <c r="Y237" s="172"/>
      <c r="Z237" s="172"/>
      <c r="AA237" s="172"/>
    </row>
    <row r="238" spans="1:27" ht="12.75" hidden="1" customHeight="1">
      <c r="A238" s="235">
        <v>3</v>
      </c>
      <c r="B238" s="233">
        <v>2</v>
      </c>
      <c r="C238" s="233">
        <v>1</v>
      </c>
      <c r="D238" s="233">
        <v>3</v>
      </c>
      <c r="E238" s="233"/>
      <c r="F238" s="236"/>
      <c r="G238" s="234" t="s">
        <v>166</v>
      </c>
      <c r="H238" s="218">
        <v>204</v>
      </c>
      <c r="I238" s="249">
        <f>I239</f>
        <v>0</v>
      </c>
      <c r="J238" s="275">
        <f>J239</f>
        <v>0</v>
      </c>
      <c r="K238" s="250">
        <f>K239</f>
        <v>0</v>
      </c>
      <c r="L238" s="250">
        <f>L239</f>
        <v>0</v>
      </c>
      <c r="M238" s="172"/>
      <c r="N238" s="172"/>
      <c r="O238" s="172"/>
      <c r="P238" s="172"/>
      <c r="Q238" s="172"/>
      <c r="R238" s="172"/>
      <c r="S238" s="172"/>
      <c r="T238" s="172"/>
      <c r="U238" s="172"/>
      <c r="V238" s="172"/>
      <c r="W238" s="172"/>
      <c r="X238" s="172"/>
      <c r="Y238" s="172"/>
      <c r="Z238" s="172"/>
      <c r="AA238" s="172"/>
    </row>
    <row r="239" spans="1:27" ht="12.75" hidden="1" customHeight="1">
      <c r="A239" s="239">
        <v>3</v>
      </c>
      <c r="B239" s="240">
        <v>2</v>
      </c>
      <c r="C239" s="240">
        <v>1</v>
      </c>
      <c r="D239" s="240">
        <v>3</v>
      </c>
      <c r="E239" s="240">
        <v>1</v>
      </c>
      <c r="F239" s="242"/>
      <c r="G239" s="241" t="s">
        <v>166</v>
      </c>
      <c r="H239" s="218">
        <v>205</v>
      </c>
      <c r="I239" s="228">
        <f>I240+I241</f>
        <v>0</v>
      </c>
      <c r="J239" s="228">
        <f>J240+J241</f>
        <v>0</v>
      </c>
      <c r="K239" s="228">
        <f>K240+K241</f>
        <v>0</v>
      </c>
      <c r="L239" s="228">
        <f>L240+L241</f>
        <v>0</v>
      </c>
      <c r="M239" s="172"/>
      <c r="N239" s="172"/>
      <c r="O239" s="172"/>
      <c r="P239" s="172"/>
      <c r="Q239" s="172"/>
      <c r="R239" s="172"/>
      <c r="S239" s="172"/>
      <c r="T239" s="172"/>
      <c r="U239" s="172"/>
      <c r="V239" s="172"/>
      <c r="W239" s="172"/>
      <c r="X239" s="172"/>
      <c r="Y239" s="172"/>
      <c r="Z239" s="172"/>
      <c r="AA239" s="172"/>
    </row>
    <row r="240" spans="1:27" ht="12.75" hidden="1" customHeight="1">
      <c r="A240" s="239">
        <v>3</v>
      </c>
      <c r="B240" s="240">
        <v>2</v>
      </c>
      <c r="C240" s="240">
        <v>1</v>
      </c>
      <c r="D240" s="240">
        <v>3</v>
      </c>
      <c r="E240" s="240">
        <v>1</v>
      </c>
      <c r="F240" s="242">
        <v>1</v>
      </c>
      <c r="G240" s="241" t="s">
        <v>167</v>
      </c>
      <c r="H240" s="218">
        <v>206</v>
      </c>
      <c r="I240" s="246"/>
      <c r="J240" s="246"/>
      <c r="K240" s="246"/>
      <c r="L240" s="246"/>
      <c r="M240" s="172"/>
      <c r="N240" s="172"/>
      <c r="O240" s="172"/>
      <c r="P240" s="172"/>
      <c r="Q240" s="172"/>
      <c r="R240" s="172"/>
      <c r="S240" s="172"/>
      <c r="T240" s="172"/>
      <c r="U240" s="172"/>
      <c r="V240" s="172"/>
      <c r="W240" s="172"/>
      <c r="X240" s="172"/>
      <c r="Y240" s="172"/>
      <c r="Z240" s="172"/>
      <c r="AA240" s="172"/>
    </row>
    <row r="241" spans="1:27" ht="12.75" hidden="1" customHeight="1">
      <c r="A241" s="239">
        <v>3</v>
      </c>
      <c r="B241" s="240">
        <v>2</v>
      </c>
      <c r="C241" s="240">
        <v>1</v>
      </c>
      <c r="D241" s="240">
        <v>3</v>
      </c>
      <c r="E241" s="240">
        <v>1</v>
      </c>
      <c r="F241" s="242">
        <v>2</v>
      </c>
      <c r="G241" s="241" t="s">
        <v>168</v>
      </c>
      <c r="H241" s="218">
        <v>207</v>
      </c>
      <c r="I241" s="286"/>
      <c r="J241" s="298"/>
      <c r="K241" s="286"/>
      <c r="L241" s="286"/>
      <c r="M241" s="172"/>
      <c r="N241" s="172"/>
      <c r="O241" s="172"/>
      <c r="P241" s="172"/>
      <c r="Q241" s="172"/>
      <c r="R241" s="172"/>
      <c r="S241" s="172"/>
      <c r="T241" s="172"/>
      <c r="U241" s="172"/>
      <c r="V241" s="172"/>
      <c r="W241" s="172"/>
      <c r="X241" s="172"/>
      <c r="Y241" s="172"/>
      <c r="Z241" s="172"/>
      <c r="AA241" s="172"/>
    </row>
    <row r="242" spans="1:27" ht="12.75" hidden="1" customHeight="1">
      <c r="A242" s="239">
        <v>3</v>
      </c>
      <c r="B242" s="240">
        <v>2</v>
      </c>
      <c r="C242" s="240">
        <v>1</v>
      </c>
      <c r="D242" s="240">
        <v>4</v>
      </c>
      <c r="E242" s="240"/>
      <c r="F242" s="242"/>
      <c r="G242" s="241" t="s">
        <v>169</v>
      </c>
      <c r="H242" s="218">
        <v>208</v>
      </c>
      <c r="I242" s="228">
        <f>I243</f>
        <v>0</v>
      </c>
      <c r="J242" s="229">
        <f>J243</f>
        <v>0</v>
      </c>
      <c r="K242" s="228">
        <f>K243</f>
        <v>0</v>
      </c>
      <c r="L242" s="229">
        <f>L243</f>
        <v>0</v>
      </c>
      <c r="M242" s="172"/>
      <c r="N242" s="172"/>
      <c r="O242" s="172"/>
      <c r="P242" s="172"/>
      <c r="Q242" s="172"/>
      <c r="R242" s="172"/>
      <c r="S242" s="172"/>
      <c r="T242" s="172"/>
      <c r="U242" s="172"/>
      <c r="V242" s="172"/>
      <c r="W242" s="172"/>
      <c r="X242" s="172"/>
      <c r="Y242" s="172"/>
      <c r="Z242" s="172"/>
      <c r="AA242" s="172"/>
    </row>
    <row r="243" spans="1:27" ht="12.75" hidden="1" customHeight="1">
      <c r="A243" s="235">
        <v>3</v>
      </c>
      <c r="B243" s="233">
        <v>2</v>
      </c>
      <c r="C243" s="233">
        <v>1</v>
      </c>
      <c r="D243" s="233">
        <v>4</v>
      </c>
      <c r="E243" s="233">
        <v>1</v>
      </c>
      <c r="F243" s="236"/>
      <c r="G243" s="234" t="s">
        <v>169</v>
      </c>
      <c r="H243" s="218">
        <v>209</v>
      </c>
      <c r="I243" s="249">
        <f>SUM(I244:I245)</f>
        <v>0</v>
      </c>
      <c r="J243" s="275">
        <f>SUM(J244:J245)</f>
        <v>0</v>
      </c>
      <c r="K243" s="250">
        <f>SUM(K244:K245)</f>
        <v>0</v>
      </c>
      <c r="L243" s="250">
        <f>SUM(L244:L245)</f>
        <v>0</v>
      </c>
      <c r="M243" s="172"/>
      <c r="N243" s="172"/>
      <c r="O243" s="172"/>
      <c r="P243" s="172"/>
      <c r="Q243" s="172"/>
      <c r="R243" s="172"/>
      <c r="S243" s="172"/>
      <c r="T243" s="172"/>
      <c r="U243" s="172"/>
      <c r="V243" s="172"/>
      <c r="W243" s="172"/>
      <c r="X243" s="172"/>
      <c r="Y243" s="172"/>
      <c r="Z243" s="172"/>
      <c r="AA243" s="172"/>
    </row>
    <row r="244" spans="1:27" ht="12.75" hidden="1" customHeight="1">
      <c r="A244" s="239">
        <v>3</v>
      </c>
      <c r="B244" s="240">
        <v>2</v>
      </c>
      <c r="C244" s="240">
        <v>1</v>
      </c>
      <c r="D244" s="240">
        <v>4</v>
      </c>
      <c r="E244" s="240">
        <v>1</v>
      </c>
      <c r="F244" s="242">
        <v>1</v>
      </c>
      <c r="G244" s="241" t="s">
        <v>167</v>
      </c>
      <c r="H244" s="218">
        <v>210</v>
      </c>
      <c r="I244" s="246"/>
      <c r="J244" s="246"/>
      <c r="K244" s="246"/>
      <c r="L244" s="246"/>
      <c r="M244" s="172"/>
      <c r="N244" s="172"/>
      <c r="O244" s="172"/>
      <c r="P244" s="172"/>
      <c r="Q244" s="172"/>
      <c r="R244" s="172"/>
      <c r="S244" s="172"/>
      <c r="T244" s="172"/>
      <c r="U244" s="172"/>
      <c r="V244" s="172"/>
      <c r="W244" s="172"/>
      <c r="X244" s="172"/>
      <c r="Y244" s="172"/>
      <c r="Z244" s="172"/>
      <c r="AA244" s="172"/>
    </row>
    <row r="245" spans="1:27" ht="12.75" hidden="1" customHeight="1">
      <c r="A245" s="239">
        <v>3</v>
      </c>
      <c r="B245" s="240">
        <v>2</v>
      </c>
      <c r="C245" s="240">
        <v>1</v>
      </c>
      <c r="D245" s="240">
        <v>4</v>
      </c>
      <c r="E245" s="240">
        <v>1</v>
      </c>
      <c r="F245" s="242">
        <v>2</v>
      </c>
      <c r="G245" s="241" t="s">
        <v>168</v>
      </c>
      <c r="H245" s="218">
        <v>211</v>
      </c>
      <c r="I245" s="246"/>
      <c r="J245" s="246"/>
      <c r="K245" s="246"/>
      <c r="L245" s="246"/>
      <c r="M245" s="172"/>
      <c r="N245" s="172"/>
      <c r="O245" s="172"/>
      <c r="P245" s="172"/>
      <c r="Q245" s="172"/>
      <c r="R245" s="172"/>
      <c r="S245" s="172"/>
      <c r="T245" s="172"/>
      <c r="U245" s="172"/>
      <c r="V245" s="172"/>
      <c r="W245" s="172"/>
      <c r="X245" s="172"/>
      <c r="Y245" s="172"/>
      <c r="Z245" s="172"/>
      <c r="AA245" s="172"/>
    </row>
    <row r="246" spans="1:27" ht="12.75" hidden="1" customHeight="1">
      <c r="A246" s="239">
        <v>3</v>
      </c>
      <c r="B246" s="240">
        <v>2</v>
      </c>
      <c r="C246" s="240">
        <v>1</v>
      </c>
      <c r="D246" s="240">
        <v>5</v>
      </c>
      <c r="E246" s="240"/>
      <c r="F246" s="242"/>
      <c r="G246" s="241" t="s">
        <v>170</v>
      </c>
      <c r="H246" s="218">
        <v>212</v>
      </c>
      <c r="I246" s="228">
        <f>I248</f>
        <v>0</v>
      </c>
      <c r="J246" s="276">
        <f>J248</f>
        <v>0</v>
      </c>
      <c r="K246" s="229">
        <f>K248</f>
        <v>0</v>
      </c>
      <c r="L246" s="229">
        <f>L248</f>
        <v>0</v>
      </c>
      <c r="N246" s="172"/>
      <c r="O246" s="172"/>
      <c r="P246" s="172"/>
      <c r="Q246" s="172"/>
      <c r="R246" s="172"/>
      <c r="S246" s="172"/>
      <c r="T246" s="172"/>
      <c r="U246" s="172"/>
      <c r="V246" s="172"/>
      <c r="W246" s="172"/>
      <c r="X246" s="172"/>
      <c r="Y246" s="172"/>
      <c r="Z246" s="172"/>
      <c r="AA246" s="172"/>
    </row>
    <row r="247" spans="1:27" ht="12.75" hidden="1" customHeight="1">
      <c r="A247" s="485">
        <v>1</v>
      </c>
      <c r="B247" s="486"/>
      <c r="C247" s="486"/>
      <c r="D247" s="486"/>
      <c r="E247" s="486"/>
      <c r="F247" s="487"/>
      <c r="G247" s="307">
        <v>2</v>
      </c>
      <c r="H247" s="262">
        <v>3</v>
      </c>
      <c r="I247" s="264">
        <v>4</v>
      </c>
      <c r="J247" s="265">
        <v>5</v>
      </c>
      <c r="K247" s="266">
        <v>6</v>
      </c>
      <c r="L247" s="264">
        <v>7</v>
      </c>
      <c r="N247" s="172"/>
      <c r="O247" s="172"/>
      <c r="P247" s="172"/>
      <c r="Q247" s="172"/>
      <c r="R247" s="172"/>
      <c r="S247" s="172"/>
      <c r="T247" s="172"/>
      <c r="U247" s="172"/>
      <c r="V247" s="172"/>
      <c r="W247" s="172"/>
      <c r="X247" s="172"/>
      <c r="Y247" s="172"/>
      <c r="Z247" s="172"/>
      <c r="AA247" s="172"/>
    </row>
    <row r="248" spans="1:27" ht="12.75" hidden="1" customHeight="1">
      <c r="A248" s="239">
        <v>3</v>
      </c>
      <c r="B248" s="240">
        <v>2</v>
      </c>
      <c r="C248" s="240">
        <v>1</v>
      </c>
      <c r="D248" s="240">
        <v>5</v>
      </c>
      <c r="E248" s="240">
        <v>1</v>
      </c>
      <c r="F248" s="242"/>
      <c r="G248" s="241" t="s">
        <v>170</v>
      </c>
      <c r="H248" s="218">
        <v>213</v>
      </c>
      <c r="I248" s="229">
        <f>I249</f>
        <v>0</v>
      </c>
      <c r="J248" s="276">
        <f>J249</f>
        <v>0</v>
      </c>
      <c r="K248" s="229">
        <f>K249</f>
        <v>0</v>
      </c>
      <c r="L248" s="229">
        <f>L249</f>
        <v>0</v>
      </c>
      <c r="M248" s="172"/>
      <c r="N248" s="172"/>
      <c r="O248" s="172"/>
      <c r="P248" s="172"/>
      <c r="Q248" s="172"/>
      <c r="R248" s="172"/>
      <c r="S248" s="172"/>
      <c r="T248" s="172"/>
      <c r="U248" s="172"/>
      <c r="V248" s="172"/>
      <c r="W248" s="172"/>
      <c r="X248" s="172"/>
      <c r="Y248" s="172"/>
      <c r="Z248" s="172"/>
      <c r="AA248" s="172"/>
    </row>
    <row r="249" spans="1:27" ht="12.75" hidden="1" customHeight="1">
      <c r="A249" s="267">
        <v>3</v>
      </c>
      <c r="B249" s="268">
        <v>2</v>
      </c>
      <c r="C249" s="268">
        <v>1</v>
      </c>
      <c r="D249" s="268">
        <v>5</v>
      </c>
      <c r="E249" s="268">
        <v>1</v>
      </c>
      <c r="F249" s="269">
        <v>1</v>
      </c>
      <c r="G249" s="284" t="s">
        <v>170</v>
      </c>
      <c r="H249" s="218">
        <v>214</v>
      </c>
      <c r="I249" s="286"/>
      <c r="J249" s="286"/>
      <c r="K249" s="286"/>
      <c r="L249" s="286"/>
      <c r="M249" s="172"/>
      <c r="N249" s="172"/>
      <c r="O249" s="172"/>
      <c r="P249" s="172"/>
      <c r="Q249" s="172"/>
      <c r="R249" s="172"/>
      <c r="S249" s="172"/>
      <c r="T249" s="172"/>
      <c r="U249" s="172"/>
      <c r="V249" s="172"/>
      <c r="W249" s="172"/>
      <c r="X249" s="172"/>
      <c r="Y249" s="172"/>
      <c r="Z249" s="172"/>
      <c r="AA249" s="172"/>
    </row>
    <row r="250" spans="1:27" ht="12.75" hidden="1" customHeight="1">
      <c r="A250" s="239">
        <v>3</v>
      </c>
      <c r="B250" s="240">
        <v>2</v>
      </c>
      <c r="C250" s="240">
        <v>1</v>
      </c>
      <c r="D250" s="240">
        <v>6</v>
      </c>
      <c r="E250" s="240"/>
      <c r="F250" s="242"/>
      <c r="G250" s="241" t="s">
        <v>171</v>
      </c>
      <c r="H250" s="256">
        <v>215</v>
      </c>
      <c r="I250" s="228">
        <f t="shared" ref="I250:L251" si="23">I251</f>
        <v>0</v>
      </c>
      <c r="J250" s="276">
        <f t="shared" si="23"/>
        <v>0</v>
      </c>
      <c r="K250" s="229">
        <f t="shared" si="23"/>
        <v>0</v>
      </c>
      <c r="L250" s="229">
        <f t="shared" si="23"/>
        <v>0</v>
      </c>
      <c r="M250" s="172"/>
      <c r="N250" s="172"/>
      <c r="O250" s="172"/>
      <c r="P250" s="172"/>
      <c r="Q250" s="172"/>
      <c r="R250" s="172"/>
      <c r="S250" s="172"/>
      <c r="T250" s="172"/>
      <c r="U250" s="172"/>
      <c r="V250" s="172"/>
      <c r="W250" s="172"/>
      <c r="X250" s="172"/>
      <c r="Y250" s="172"/>
      <c r="Z250" s="172"/>
      <c r="AA250" s="172"/>
    </row>
    <row r="251" spans="1:27" ht="12.75" hidden="1" customHeight="1">
      <c r="A251" s="239">
        <v>3</v>
      </c>
      <c r="B251" s="239">
        <v>2</v>
      </c>
      <c r="C251" s="240">
        <v>1</v>
      </c>
      <c r="D251" s="240">
        <v>6</v>
      </c>
      <c r="E251" s="240">
        <v>1</v>
      </c>
      <c r="F251" s="242"/>
      <c r="G251" s="241" t="s">
        <v>171</v>
      </c>
      <c r="H251" s="218">
        <v>216</v>
      </c>
      <c r="I251" s="228">
        <f t="shared" si="23"/>
        <v>0</v>
      </c>
      <c r="J251" s="276">
        <f t="shared" si="23"/>
        <v>0</v>
      </c>
      <c r="K251" s="229">
        <f t="shared" si="23"/>
        <v>0</v>
      </c>
      <c r="L251" s="229">
        <f t="shared" si="23"/>
        <v>0</v>
      </c>
      <c r="M251" s="172"/>
      <c r="N251" s="172"/>
      <c r="O251" s="172"/>
      <c r="P251" s="172"/>
      <c r="Q251" s="172"/>
      <c r="R251" s="172"/>
      <c r="S251" s="172"/>
      <c r="T251" s="172"/>
      <c r="U251" s="172"/>
      <c r="V251" s="172"/>
      <c r="W251" s="172"/>
      <c r="X251" s="172"/>
      <c r="Y251" s="172"/>
      <c r="Z251" s="172"/>
      <c r="AA251" s="172"/>
    </row>
    <row r="252" spans="1:27" ht="12.75" hidden="1" customHeight="1">
      <c r="A252" s="235">
        <v>3</v>
      </c>
      <c r="B252" s="235">
        <v>2</v>
      </c>
      <c r="C252" s="240">
        <v>1</v>
      </c>
      <c r="D252" s="240">
        <v>6</v>
      </c>
      <c r="E252" s="240">
        <v>1</v>
      </c>
      <c r="F252" s="242">
        <v>1</v>
      </c>
      <c r="G252" s="241" t="s">
        <v>171</v>
      </c>
      <c r="H252" s="256">
        <v>217</v>
      </c>
      <c r="I252" s="286"/>
      <c r="J252" s="286"/>
      <c r="K252" s="286"/>
      <c r="L252" s="286"/>
      <c r="M252" s="172"/>
      <c r="N252" s="172"/>
      <c r="O252" s="172"/>
      <c r="P252" s="172"/>
      <c r="Q252" s="172"/>
      <c r="R252" s="172"/>
      <c r="S252" s="172"/>
      <c r="T252" s="172"/>
      <c r="U252" s="172"/>
      <c r="V252" s="172"/>
      <c r="W252" s="172"/>
      <c r="X252" s="172"/>
      <c r="Y252" s="172"/>
      <c r="Z252" s="172"/>
      <c r="AA252" s="172"/>
    </row>
    <row r="253" spans="1:27" ht="12.75" hidden="1" customHeight="1">
      <c r="A253" s="239">
        <v>3</v>
      </c>
      <c r="B253" s="239">
        <v>2</v>
      </c>
      <c r="C253" s="240">
        <v>1</v>
      </c>
      <c r="D253" s="240">
        <v>7</v>
      </c>
      <c r="E253" s="240"/>
      <c r="F253" s="242"/>
      <c r="G253" s="241" t="s">
        <v>172</v>
      </c>
      <c r="H253" s="218">
        <v>218</v>
      </c>
      <c r="I253" s="228">
        <f>I254</f>
        <v>0</v>
      </c>
      <c r="J253" s="276">
        <f>J254</f>
        <v>0</v>
      </c>
      <c r="K253" s="229">
        <f>K254</f>
        <v>0</v>
      </c>
      <c r="L253" s="229">
        <f>L254</f>
        <v>0</v>
      </c>
      <c r="M253" s="172"/>
      <c r="N253" s="172"/>
      <c r="O253" s="172"/>
      <c r="P253" s="172"/>
      <c r="Q253" s="172"/>
      <c r="R253" s="172"/>
      <c r="S253" s="172"/>
      <c r="T253" s="172"/>
      <c r="U253" s="172"/>
      <c r="V253" s="172"/>
      <c r="W253" s="172"/>
      <c r="X253" s="172"/>
      <c r="Y253" s="172"/>
      <c r="Z253" s="172"/>
      <c r="AA253" s="172"/>
    </row>
    <row r="254" spans="1:27" ht="12.75" hidden="1" customHeight="1">
      <c r="A254" s="239">
        <v>3</v>
      </c>
      <c r="B254" s="240">
        <v>2</v>
      </c>
      <c r="C254" s="240">
        <v>1</v>
      </c>
      <c r="D254" s="240">
        <v>7</v>
      </c>
      <c r="E254" s="240">
        <v>1</v>
      </c>
      <c r="F254" s="242"/>
      <c r="G254" s="241" t="s">
        <v>172</v>
      </c>
      <c r="H254" s="256">
        <v>219</v>
      </c>
      <c r="I254" s="228">
        <f>I255+I256</f>
        <v>0</v>
      </c>
      <c r="J254" s="228">
        <f>J255+J256</f>
        <v>0</v>
      </c>
      <c r="K254" s="228">
        <f>K255+K256</f>
        <v>0</v>
      </c>
      <c r="L254" s="228">
        <f>L255+L256</f>
        <v>0</v>
      </c>
      <c r="M254" s="172"/>
      <c r="N254" s="172"/>
      <c r="O254" s="172"/>
      <c r="P254" s="172"/>
      <c r="Q254" s="172"/>
      <c r="R254" s="172"/>
      <c r="S254" s="172"/>
      <c r="T254" s="172"/>
      <c r="U254" s="172"/>
      <c r="V254" s="172"/>
      <c r="W254" s="172"/>
      <c r="X254" s="172"/>
      <c r="Y254" s="172"/>
      <c r="Z254" s="172"/>
      <c r="AA254" s="172"/>
    </row>
    <row r="255" spans="1:27" ht="12.75" hidden="1" customHeight="1">
      <c r="A255" s="239">
        <v>3</v>
      </c>
      <c r="B255" s="240">
        <v>2</v>
      </c>
      <c r="C255" s="240">
        <v>1</v>
      </c>
      <c r="D255" s="240">
        <v>7</v>
      </c>
      <c r="E255" s="240">
        <v>1</v>
      </c>
      <c r="F255" s="242">
        <v>1</v>
      </c>
      <c r="G255" s="241" t="s">
        <v>167</v>
      </c>
      <c r="H255" s="218">
        <v>220</v>
      </c>
      <c r="I255" s="286"/>
      <c r="J255" s="286"/>
      <c r="K255" s="286"/>
      <c r="L255" s="286"/>
      <c r="M255" s="172"/>
      <c r="N255" s="172"/>
      <c r="O255" s="172"/>
      <c r="P255" s="172"/>
      <c r="Q255" s="172"/>
      <c r="R255" s="172"/>
      <c r="S255" s="172"/>
      <c r="T255" s="172"/>
      <c r="U255" s="172"/>
      <c r="V255" s="172"/>
      <c r="W255" s="172"/>
      <c r="X255" s="172"/>
      <c r="Y255" s="172"/>
      <c r="Z255" s="172"/>
      <c r="AA255" s="172"/>
    </row>
    <row r="256" spans="1:27" ht="12.75" hidden="1" customHeight="1">
      <c r="A256" s="239">
        <v>3</v>
      </c>
      <c r="B256" s="240">
        <v>2</v>
      </c>
      <c r="C256" s="240">
        <v>1</v>
      </c>
      <c r="D256" s="240">
        <v>7</v>
      </c>
      <c r="E256" s="240">
        <v>1</v>
      </c>
      <c r="F256" s="242">
        <v>2</v>
      </c>
      <c r="G256" s="241" t="s">
        <v>168</v>
      </c>
      <c r="H256" s="256">
        <v>221</v>
      </c>
      <c r="I256" s="246"/>
      <c r="J256" s="246"/>
      <c r="K256" s="246"/>
      <c r="L256" s="246"/>
      <c r="M256" s="172"/>
      <c r="N256" s="172"/>
      <c r="O256" s="172"/>
      <c r="P256" s="172"/>
      <c r="Q256" s="172"/>
      <c r="R256" s="172"/>
      <c r="S256" s="172"/>
      <c r="T256" s="172"/>
      <c r="U256" s="172"/>
      <c r="V256" s="172"/>
      <c r="W256" s="172"/>
      <c r="X256" s="172"/>
      <c r="Y256" s="172"/>
      <c r="Z256" s="172"/>
      <c r="AA256" s="172"/>
    </row>
    <row r="257" spans="1:27" ht="12.75" hidden="1" customHeight="1">
      <c r="A257" s="239">
        <v>3</v>
      </c>
      <c r="B257" s="240">
        <v>2</v>
      </c>
      <c r="C257" s="240">
        <v>2</v>
      </c>
      <c r="D257" s="308"/>
      <c r="E257" s="308"/>
      <c r="F257" s="309"/>
      <c r="G257" s="241" t="s">
        <v>173</v>
      </c>
      <c r="H257" s="218">
        <v>222</v>
      </c>
      <c r="I257" s="228">
        <f>SUM(I258+I264+I268+I272+I276+I279+I282)</f>
        <v>0</v>
      </c>
      <c r="J257" s="276">
        <f>SUM(J258+J264+J268+J272+J276+J279+J282)</f>
        <v>0</v>
      </c>
      <c r="K257" s="229">
        <f>SUM(K258+K264+K268+K272+K276+K279+K282)</f>
        <v>0</v>
      </c>
      <c r="L257" s="228">
        <f>SUM(L258+L264+L268+L272+L276+L279+L282)</f>
        <v>0</v>
      </c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2"/>
      <c r="Z257" s="172"/>
      <c r="AA257" s="172"/>
    </row>
    <row r="258" spans="1:27" ht="25.5" hidden="1" customHeight="1">
      <c r="A258" s="239">
        <v>3</v>
      </c>
      <c r="B258" s="240">
        <v>2</v>
      </c>
      <c r="C258" s="240">
        <v>2</v>
      </c>
      <c r="D258" s="240">
        <v>1</v>
      </c>
      <c r="E258" s="240"/>
      <c r="F258" s="242"/>
      <c r="G258" s="241" t="s">
        <v>174</v>
      </c>
      <c r="H258" s="256">
        <v>223</v>
      </c>
      <c r="I258" s="228">
        <f>I259</f>
        <v>0</v>
      </c>
      <c r="J258" s="276">
        <f>J259</f>
        <v>0</v>
      </c>
      <c r="K258" s="229">
        <f>K259</f>
        <v>0</v>
      </c>
      <c r="L258" s="228">
        <f>L259</f>
        <v>0</v>
      </c>
      <c r="M258" s="172"/>
      <c r="N258" s="172"/>
      <c r="O258" s="172"/>
      <c r="P258" s="172"/>
      <c r="Q258" s="172"/>
      <c r="R258" s="172"/>
      <c r="S258" s="172"/>
      <c r="T258" s="172"/>
      <c r="U258" s="172"/>
      <c r="V258" s="172"/>
      <c r="W258" s="172"/>
      <c r="X258" s="172"/>
      <c r="Y258" s="172"/>
      <c r="Z258" s="172"/>
      <c r="AA258" s="172"/>
    </row>
    <row r="259" spans="1:27" ht="25.5" hidden="1" customHeight="1">
      <c r="A259" s="243">
        <v>3</v>
      </c>
      <c r="B259" s="239">
        <v>2</v>
      </c>
      <c r="C259" s="240">
        <v>2</v>
      </c>
      <c r="D259" s="240">
        <v>1</v>
      </c>
      <c r="E259" s="240">
        <v>1</v>
      </c>
      <c r="F259" s="242"/>
      <c r="G259" s="241" t="s">
        <v>175</v>
      </c>
      <c r="H259" s="218">
        <v>224</v>
      </c>
      <c r="I259" s="228">
        <f>SUM(I260:I263)</f>
        <v>0</v>
      </c>
      <c r="J259" s="228">
        <f>SUM(J260:J263)</f>
        <v>0</v>
      </c>
      <c r="K259" s="228">
        <f>SUM(K260:K263)</f>
        <v>0</v>
      </c>
      <c r="L259" s="228">
        <f>SUM(L260:L263)</f>
        <v>0</v>
      </c>
      <c r="M259" s="172"/>
      <c r="N259" s="172"/>
      <c r="O259" s="172"/>
      <c r="P259" s="172"/>
      <c r="Q259" s="172"/>
      <c r="R259" s="172"/>
      <c r="S259" s="172"/>
      <c r="T259" s="172"/>
      <c r="U259" s="172"/>
      <c r="V259" s="172"/>
      <c r="W259" s="172"/>
      <c r="X259" s="172"/>
      <c r="Y259" s="172"/>
      <c r="Z259" s="172"/>
      <c r="AA259" s="172"/>
    </row>
    <row r="260" spans="1:27" ht="12.75" hidden="1" customHeight="1">
      <c r="A260" s="243">
        <v>3</v>
      </c>
      <c r="B260" s="239">
        <v>2</v>
      </c>
      <c r="C260" s="240">
        <v>2</v>
      </c>
      <c r="D260" s="240">
        <v>1</v>
      </c>
      <c r="E260" s="240">
        <v>1</v>
      </c>
      <c r="F260" s="242">
        <v>1</v>
      </c>
      <c r="G260" s="241" t="s">
        <v>159</v>
      </c>
      <c r="H260" s="256">
        <v>225</v>
      </c>
      <c r="I260" s="246"/>
      <c r="J260" s="246"/>
      <c r="K260" s="246"/>
      <c r="L260" s="246"/>
      <c r="M260" s="172"/>
      <c r="N260" s="172"/>
      <c r="O260" s="172"/>
      <c r="P260" s="172"/>
      <c r="Q260" s="172"/>
      <c r="R260" s="172"/>
      <c r="S260" s="172"/>
      <c r="T260" s="172"/>
      <c r="U260" s="172"/>
      <c r="V260" s="172"/>
      <c r="W260" s="172"/>
      <c r="X260" s="172"/>
      <c r="Y260" s="172"/>
      <c r="Z260" s="172"/>
      <c r="AA260" s="172"/>
    </row>
    <row r="261" spans="1:27" ht="12.75" hidden="1" customHeight="1">
      <c r="A261" s="261">
        <v>3</v>
      </c>
      <c r="B261" s="235">
        <v>2</v>
      </c>
      <c r="C261" s="233">
        <v>2</v>
      </c>
      <c r="D261" s="233">
        <v>1</v>
      </c>
      <c r="E261" s="233">
        <v>1</v>
      </c>
      <c r="F261" s="236">
        <v>2</v>
      </c>
      <c r="G261" s="310" t="s">
        <v>160</v>
      </c>
      <c r="H261" s="218">
        <v>226</v>
      </c>
      <c r="I261" s="246"/>
      <c r="J261" s="246"/>
      <c r="K261" s="246"/>
      <c r="L261" s="246"/>
      <c r="M261" s="172"/>
      <c r="N261" s="172"/>
      <c r="O261" s="172"/>
      <c r="P261" s="172"/>
      <c r="Q261" s="172"/>
      <c r="R261" s="172"/>
      <c r="S261" s="172"/>
      <c r="T261" s="172"/>
      <c r="U261" s="172"/>
      <c r="V261" s="172"/>
      <c r="W261" s="172"/>
      <c r="X261" s="172"/>
      <c r="Y261" s="172"/>
      <c r="Z261" s="172"/>
      <c r="AA261" s="172"/>
    </row>
    <row r="262" spans="1:27" ht="12.75" hidden="1" customHeight="1">
      <c r="A262" s="243">
        <v>3</v>
      </c>
      <c r="B262" s="239">
        <v>2</v>
      </c>
      <c r="C262" s="240">
        <v>2</v>
      </c>
      <c r="D262" s="240">
        <v>1</v>
      </c>
      <c r="E262" s="240">
        <v>1</v>
      </c>
      <c r="F262" s="242">
        <v>3</v>
      </c>
      <c r="G262" s="241" t="s">
        <v>161</v>
      </c>
      <c r="H262" s="256">
        <v>227</v>
      </c>
      <c r="I262" s="246"/>
      <c r="J262" s="246"/>
      <c r="K262" s="246"/>
      <c r="L262" s="246"/>
      <c r="M262" s="172"/>
      <c r="N262" s="172"/>
      <c r="O262" s="172"/>
      <c r="P262" s="172"/>
      <c r="Q262" s="172"/>
      <c r="R262" s="172"/>
      <c r="S262" s="172"/>
      <c r="T262" s="172"/>
      <c r="U262" s="172"/>
      <c r="V262" s="172"/>
      <c r="W262" s="172"/>
      <c r="X262" s="172"/>
      <c r="Y262" s="172"/>
      <c r="Z262" s="172"/>
      <c r="AA262" s="172"/>
    </row>
    <row r="263" spans="1:27" ht="12.75" hidden="1" customHeight="1">
      <c r="A263" s="243">
        <v>3</v>
      </c>
      <c r="B263" s="239">
        <v>2</v>
      </c>
      <c r="C263" s="240">
        <v>2</v>
      </c>
      <c r="D263" s="240">
        <v>1</v>
      </c>
      <c r="E263" s="240">
        <v>1</v>
      </c>
      <c r="F263" s="242">
        <v>4</v>
      </c>
      <c r="G263" s="241" t="s">
        <v>162</v>
      </c>
      <c r="H263" s="218">
        <v>228</v>
      </c>
      <c r="I263" s="246"/>
      <c r="J263" s="245"/>
      <c r="K263" s="246"/>
      <c r="L263" s="246"/>
      <c r="M263" s="172"/>
      <c r="N263" s="172"/>
      <c r="O263" s="172"/>
      <c r="P263" s="172"/>
      <c r="Q263" s="172"/>
      <c r="R263" s="172"/>
      <c r="S263" s="172"/>
      <c r="T263" s="172"/>
      <c r="U263" s="172"/>
      <c r="V263" s="172"/>
      <c r="W263" s="172"/>
      <c r="X263" s="172"/>
      <c r="Y263" s="172"/>
      <c r="Z263" s="172"/>
      <c r="AA263" s="172"/>
    </row>
    <row r="264" spans="1:27" ht="25.5" hidden="1" customHeight="1">
      <c r="A264" s="243">
        <v>3</v>
      </c>
      <c r="B264" s="239">
        <v>2</v>
      </c>
      <c r="C264" s="240">
        <v>2</v>
      </c>
      <c r="D264" s="240">
        <v>2</v>
      </c>
      <c r="E264" s="240"/>
      <c r="F264" s="242"/>
      <c r="G264" s="241" t="s">
        <v>163</v>
      </c>
      <c r="H264" s="256">
        <v>229</v>
      </c>
      <c r="I264" s="228">
        <f>I265</f>
        <v>0</v>
      </c>
      <c r="J264" s="229">
        <f>J265</f>
        <v>0</v>
      </c>
      <c r="K264" s="228">
        <f>K265</f>
        <v>0</v>
      </c>
      <c r="L264" s="229">
        <f>L265</f>
        <v>0</v>
      </c>
      <c r="M264" s="172"/>
      <c r="N264" s="172"/>
      <c r="O264" s="172"/>
      <c r="P264" s="172"/>
      <c r="Q264" s="172"/>
      <c r="R264" s="172"/>
      <c r="S264" s="172"/>
      <c r="T264" s="172"/>
      <c r="U264" s="172"/>
      <c r="V264" s="172"/>
      <c r="W264" s="172"/>
      <c r="X264" s="172"/>
      <c r="Y264" s="172"/>
      <c r="Z264" s="172"/>
      <c r="AA264" s="172"/>
    </row>
    <row r="265" spans="1:27" ht="25.5" hidden="1" customHeight="1">
      <c r="A265" s="239">
        <v>3</v>
      </c>
      <c r="B265" s="240">
        <v>2</v>
      </c>
      <c r="C265" s="233">
        <v>2</v>
      </c>
      <c r="D265" s="233">
        <v>2</v>
      </c>
      <c r="E265" s="233">
        <v>1</v>
      </c>
      <c r="F265" s="236"/>
      <c r="G265" s="234" t="s">
        <v>163</v>
      </c>
      <c r="H265" s="218">
        <v>230</v>
      </c>
      <c r="I265" s="249">
        <f>SUM(I266:I267)</f>
        <v>0</v>
      </c>
      <c r="J265" s="275">
        <f>SUM(J266:J267)</f>
        <v>0</v>
      </c>
      <c r="K265" s="250">
        <f>SUM(K266:K267)</f>
        <v>0</v>
      </c>
      <c r="L265" s="250">
        <f>SUM(L266:L267)</f>
        <v>0</v>
      </c>
      <c r="M265" s="172"/>
      <c r="N265" s="172"/>
      <c r="O265" s="172"/>
      <c r="P265" s="172"/>
      <c r="Q265" s="172"/>
      <c r="R265" s="172"/>
      <c r="S265" s="172"/>
      <c r="T265" s="172"/>
      <c r="U265" s="172"/>
      <c r="V265" s="172"/>
      <c r="W265" s="172"/>
      <c r="X265" s="172"/>
      <c r="Y265" s="172"/>
      <c r="Z265" s="172"/>
      <c r="AA265" s="172"/>
    </row>
    <row r="266" spans="1:27" ht="12.75" hidden="1" customHeight="1">
      <c r="A266" s="239">
        <v>3</v>
      </c>
      <c r="B266" s="240">
        <v>2</v>
      </c>
      <c r="C266" s="240">
        <v>2</v>
      </c>
      <c r="D266" s="240">
        <v>2</v>
      </c>
      <c r="E266" s="240">
        <v>1</v>
      </c>
      <c r="F266" s="242">
        <v>1</v>
      </c>
      <c r="G266" s="241" t="s">
        <v>164</v>
      </c>
      <c r="H266" s="256">
        <v>231</v>
      </c>
      <c r="I266" s="246"/>
      <c r="J266" s="246"/>
      <c r="K266" s="246"/>
      <c r="L266" s="246"/>
      <c r="M266" s="172"/>
      <c r="N266" s="172"/>
      <c r="O266" s="172"/>
      <c r="P266" s="172"/>
      <c r="Q266" s="172"/>
      <c r="R266" s="172"/>
      <c r="S266" s="172"/>
      <c r="T266" s="172"/>
      <c r="U266" s="172"/>
      <c r="V266" s="172"/>
      <c r="W266" s="172"/>
      <c r="X266" s="172"/>
      <c r="Y266" s="172"/>
      <c r="Z266" s="172"/>
      <c r="AA266" s="172"/>
    </row>
    <row r="267" spans="1:27" ht="12.75" hidden="1" customHeight="1">
      <c r="A267" s="239">
        <v>3</v>
      </c>
      <c r="B267" s="240">
        <v>2</v>
      </c>
      <c r="C267" s="240">
        <v>2</v>
      </c>
      <c r="D267" s="240">
        <v>2</v>
      </c>
      <c r="E267" s="240">
        <v>1</v>
      </c>
      <c r="F267" s="242">
        <v>2</v>
      </c>
      <c r="G267" s="239" t="s">
        <v>165</v>
      </c>
      <c r="H267" s="218">
        <v>232</v>
      </c>
      <c r="I267" s="246"/>
      <c r="J267" s="246"/>
      <c r="K267" s="246"/>
      <c r="L267" s="246"/>
      <c r="M267" s="172"/>
      <c r="N267" s="172"/>
      <c r="O267" s="172"/>
      <c r="P267" s="172"/>
      <c r="Q267" s="172"/>
      <c r="R267" s="172"/>
      <c r="S267" s="172"/>
      <c r="T267" s="172"/>
      <c r="U267" s="172"/>
      <c r="V267" s="172"/>
      <c r="W267" s="172"/>
      <c r="X267" s="172"/>
      <c r="Y267" s="172"/>
      <c r="Z267" s="172"/>
      <c r="AA267" s="172"/>
    </row>
    <row r="268" spans="1:27" ht="12.75" hidden="1" customHeight="1">
      <c r="A268" s="239">
        <v>3</v>
      </c>
      <c r="B268" s="240">
        <v>2</v>
      </c>
      <c r="C268" s="240">
        <v>2</v>
      </c>
      <c r="D268" s="240">
        <v>3</v>
      </c>
      <c r="E268" s="240"/>
      <c r="F268" s="242"/>
      <c r="G268" s="241" t="s">
        <v>166</v>
      </c>
      <c r="H268" s="256">
        <v>233</v>
      </c>
      <c r="I268" s="228">
        <f>I269</f>
        <v>0</v>
      </c>
      <c r="J268" s="276">
        <f>J269</f>
        <v>0</v>
      </c>
      <c r="K268" s="229">
        <f>K269</f>
        <v>0</v>
      </c>
      <c r="L268" s="229">
        <f>L269</f>
        <v>0</v>
      </c>
      <c r="M268" s="172"/>
      <c r="N268" s="172"/>
      <c r="O268" s="172"/>
      <c r="P268" s="172"/>
      <c r="Q268" s="172"/>
      <c r="R268" s="172"/>
      <c r="S268" s="172"/>
      <c r="T268" s="172"/>
      <c r="U268" s="172"/>
      <c r="V268" s="172"/>
      <c r="W268" s="172"/>
      <c r="X268" s="172"/>
      <c r="Y268" s="172"/>
      <c r="Z268" s="172"/>
      <c r="AA268" s="172"/>
    </row>
    <row r="269" spans="1:27" ht="12.75" hidden="1" customHeight="1">
      <c r="A269" s="235">
        <v>3</v>
      </c>
      <c r="B269" s="240">
        <v>2</v>
      </c>
      <c r="C269" s="240">
        <v>2</v>
      </c>
      <c r="D269" s="240">
        <v>3</v>
      </c>
      <c r="E269" s="240">
        <v>1</v>
      </c>
      <c r="F269" s="242"/>
      <c r="G269" s="241" t="s">
        <v>166</v>
      </c>
      <c r="H269" s="218">
        <v>234</v>
      </c>
      <c r="I269" s="228">
        <f>I270+I271</f>
        <v>0</v>
      </c>
      <c r="J269" s="228">
        <f>J270+J271</f>
        <v>0</v>
      </c>
      <c r="K269" s="228">
        <f>K270+K271</f>
        <v>0</v>
      </c>
      <c r="L269" s="228">
        <f>L270+L271</f>
        <v>0</v>
      </c>
      <c r="M269" s="172"/>
      <c r="N269" s="172"/>
      <c r="O269" s="172"/>
      <c r="P269" s="172"/>
      <c r="Q269" s="172"/>
      <c r="R269" s="172"/>
      <c r="S269" s="172"/>
      <c r="T269" s="172"/>
      <c r="U269" s="172"/>
      <c r="V269" s="172"/>
      <c r="W269" s="172"/>
      <c r="X269" s="172"/>
      <c r="Y269" s="172"/>
      <c r="Z269" s="172"/>
      <c r="AA269" s="172"/>
    </row>
    <row r="270" spans="1:27" ht="12.75" hidden="1" customHeight="1">
      <c r="A270" s="235">
        <v>3</v>
      </c>
      <c r="B270" s="240">
        <v>2</v>
      </c>
      <c r="C270" s="240">
        <v>2</v>
      </c>
      <c r="D270" s="240">
        <v>3</v>
      </c>
      <c r="E270" s="240">
        <v>1</v>
      </c>
      <c r="F270" s="242">
        <v>1</v>
      </c>
      <c r="G270" s="241" t="s">
        <v>167</v>
      </c>
      <c r="H270" s="256">
        <v>235</v>
      </c>
      <c r="I270" s="271"/>
      <c r="J270" s="298"/>
      <c r="K270" s="271"/>
      <c r="L270" s="245"/>
      <c r="M270" s="172"/>
      <c r="N270" s="172"/>
      <c r="O270" s="172"/>
      <c r="P270" s="172"/>
      <c r="Q270" s="172"/>
      <c r="R270" s="172"/>
      <c r="S270" s="172"/>
      <c r="T270" s="172"/>
      <c r="U270" s="172"/>
      <c r="V270" s="172"/>
      <c r="W270" s="172"/>
      <c r="X270" s="172"/>
      <c r="Y270" s="172"/>
      <c r="Z270" s="172"/>
      <c r="AA270" s="172"/>
    </row>
    <row r="271" spans="1:27" ht="12.75" hidden="1" customHeight="1">
      <c r="A271" s="235">
        <v>3</v>
      </c>
      <c r="B271" s="240">
        <v>2</v>
      </c>
      <c r="C271" s="240">
        <v>2</v>
      </c>
      <c r="D271" s="240">
        <v>3</v>
      </c>
      <c r="E271" s="240">
        <v>1</v>
      </c>
      <c r="F271" s="242">
        <v>2</v>
      </c>
      <c r="G271" s="241" t="s">
        <v>168</v>
      </c>
      <c r="H271" s="218">
        <v>236</v>
      </c>
      <c r="I271" s="271"/>
      <c r="J271" s="245"/>
      <c r="K271" s="271"/>
      <c r="L271" s="286"/>
      <c r="M271" s="172"/>
      <c r="N271" s="172"/>
      <c r="O271" s="172"/>
      <c r="P271" s="172"/>
      <c r="Q271" s="172"/>
      <c r="R271" s="172"/>
      <c r="S271" s="172"/>
      <c r="T271" s="172"/>
      <c r="U271" s="172"/>
      <c r="V271" s="172"/>
      <c r="W271" s="172"/>
      <c r="X271" s="172"/>
      <c r="Y271" s="172"/>
      <c r="Z271" s="172"/>
      <c r="AA271" s="172"/>
    </row>
    <row r="272" spans="1:27" ht="12.75" hidden="1" customHeight="1">
      <c r="A272" s="239">
        <v>3</v>
      </c>
      <c r="B272" s="240">
        <v>2</v>
      </c>
      <c r="C272" s="240">
        <v>2</v>
      </c>
      <c r="D272" s="240">
        <v>4</v>
      </c>
      <c r="E272" s="240"/>
      <c r="F272" s="242"/>
      <c r="G272" s="241" t="s">
        <v>169</v>
      </c>
      <c r="H272" s="256">
        <v>237</v>
      </c>
      <c r="I272" s="228">
        <f>I273</f>
        <v>0</v>
      </c>
      <c r="J272" s="276">
        <f>J273</f>
        <v>0</v>
      </c>
      <c r="K272" s="229">
        <f>K273</f>
        <v>0</v>
      </c>
      <c r="L272" s="229">
        <f>L273</f>
        <v>0</v>
      </c>
      <c r="M272" s="172"/>
      <c r="N272" s="172"/>
      <c r="O272" s="172"/>
      <c r="P272" s="172"/>
      <c r="Q272" s="172"/>
      <c r="R272" s="172"/>
      <c r="S272" s="172"/>
      <c r="T272" s="172"/>
      <c r="U272" s="172"/>
      <c r="V272" s="172"/>
      <c r="W272" s="172"/>
      <c r="X272" s="172"/>
      <c r="Y272" s="172"/>
      <c r="Z272" s="172"/>
      <c r="AA272" s="172"/>
    </row>
    <row r="273" spans="1:27" ht="12.75" hidden="1" customHeight="1">
      <c r="A273" s="239">
        <v>3</v>
      </c>
      <c r="B273" s="240">
        <v>2</v>
      </c>
      <c r="C273" s="240">
        <v>2</v>
      </c>
      <c r="D273" s="240">
        <v>4</v>
      </c>
      <c r="E273" s="240">
        <v>1</v>
      </c>
      <c r="F273" s="242"/>
      <c r="G273" s="241" t="s">
        <v>169</v>
      </c>
      <c r="H273" s="218">
        <v>238</v>
      </c>
      <c r="I273" s="228">
        <f>SUM(I274:I275)</f>
        <v>0</v>
      </c>
      <c r="J273" s="276">
        <f>SUM(J274:J275)</f>
        <v>0</v>
      </c>
      <c r="K273" s="229">
        <f>SUM(K274:K275)</f>
        <v>0</v>
      </c>
      <c r="L273" s="229">
        <f>SUM(L274:L275)</f>
        <v>0</v>
      </c>
      <c r="M273" s="172"/>
      <c r="N273" s="172"/>
      <c r="O273" s="172"/>
      <c r="P273" s="172"/>
      <c r="Q273" s="172"/>
      <c r="R273" s="172"/>
      <c r="S273" s="172"/>
      <c r="T273" s="172"/>
      <c r="U273" s="172"/>
      <c r="V273" s="172"/>
      <c r="W273" s="172"/>
      <c r="X273" s="172"/>
      <c r="Y273" s="172"/>
      <c r="Z273" s="172"/>
      <c r="AA273" s="172"/>
    </row>
    <row r="274" spans="1:27" ht="12.75" hidden="1" customHeight="1">
      <c r="A274" s="239">
        <v>3</v>
      </c>
      <c r="B274" s="240">
        <v>2</v>
      </c>
      <c r="C274" s="240">
        <v>2</v>
      </c>
      <c r="D274" s="240">
        <v>4</v>
      </c>
      <c r="E274" s="240">
        <v>1</v>
      </c>
      <c r="F274" s="242">
        <v>1</v>
      </c>
      <c r="G274" s="241" t="s">
        <v>167</v>
      </c>
      <c r="H274" s="256">
        <v>239</v>
      </c>
      <c r="I274" s="246"/>
      <c r="J274" s="246"/>
      <c r="K274" s="246"/>
      <c r="L274" s="246"/>
      <c r="M274" s="172"/>
      <c r="N274" s="172"/>
      <c r="O274" s="172"/>
      <c r="P274" s="172"/>
      <c r="Q274" s="172"/>
      <c r="R274" s="172"/>
      <c r="S274" s="172"/>
      <c r="T274" s="172"/>
      <c r="U274" s="172"/>
      <c r="V274" s="172"/>
      <c r="W274" s="172"/>
      <c r="X274" s="172"/>
      <c r="Y274" s="172"/>
      <c r="Z274" s="172"/>
      <c r="AA274" s="172"/>
    </row>
    <row r="275" spans="1:27" ht="12.75" hidden="1" customHeight="1">
      <c r="A275" s="235">
        <v>3</v>
      </c>
      <c r="B275" s="233">
        <v>2</v>
      </c>
      <c r="C275" s="233">
        <v>2</v>
      </c>
      <c r="D275" s="233">
        <v>4</v>
      </c>
      <c r="E275" s="233">
        <v>1</v>
      </c>
      <c r="F275" s="236">
        <v>2</v>
      </c>
      <c r="G275" s="243" t="s">
        <v>168</v>
      </c>
      <c r="H275" s="218">
        <v>240</v>
      </c>
      <c r="I275" s="246"/>
      <c r="J275" s="246"/>
      <c r="K275" s="246"/>
      <c r="L275" s="246"/>
      <c r="M275" s="172"/>
      <c r="N275" s="172"/>
      <c r="O275" s="172"/>
      <c r="P275" s="172"/>
      <c r="Q275" s="172"/>
      <c r="R275" s="172"/>
      <c r="S275" s="172"/>
      <c r="T275" s="172"/>
      <c r="U275" s="172"/>
      <c r="V275" s="172"/>
      <c r="W275" s="172"/>
      <c r="X275" s="172"/>
      <c r="Y275" s="172"/>
      <c r="Z275" s="172"/>
      <c r="AA275" s="172"/>
    </row>
    <row r="276" spans="1:27" ht="12.75" hidden="1" customHeight="1">
      <c r="A276" s="239">
        <v>3</v>
      </c>
      <c r="B276" s="240">
        <v>2</v>
      </c>
      <c r="C276" s="240">
        <v>2</v>
      </c>
      <c r="D276" s="240">
        <v>5</v>
      </c>
      <c r="E276" s="240"/>
      <c r="F276" s="242"/>
      <c r="G276" s="241" t="s">
        <v>170</v>
      </c>
      <c r="H276" s="256">
        <v>241</v>
      </c>
      <c r="I276" s="228">
        <f t="shared" ref="I276:L277" si="24">I277</f>
        <v>0</v>
      </c>
      <c r="J276" s="276">
        <f t="shared" si="24"/>
        <v>0</v>
      </c>
      <c r="K276" s="229">
        <f t="shared" si="24"/>
        <v>0</v>
      </c>
      <c r="L276" s="229">
        <f t="shared" si="24"/>
        <v>0</v>
      </c>
      <c r="M276" s="172"/>
      <c r="N276" s="172"/>
      <c r="O276" s="172"/>
      <c r="P276" s="172"/>
      <c r="Q276" s="172"/>
      <c r="R276" s="172"/>
      <c r="S276" s="172"/>
      <c r="T276" s="172"/>
      <c r="U276" s="172"/>
      <c r="V276" s="172"/>
      <c r="W276" s="172"/>
      <c r="X276" s="172"/>
      <c r="Y276" s="172"/>
      <c r="Z276" s="172"/>
      <c r="AA276" s="172"/>
    </row>
    <row r="277" spans="1:27" ht="12.75" hidden="1" customHeight="1">
      <c r="A277" s="239">
        <v>3</v>
      </c>
      <c r="B277" s="240">
        <v>2</v>
      </c>
      <c r="C277" s="240">
        <v>2</v>
      </c>
      <c r="D277" s="240">
        <v>5</v>
      </c>
      <c r="E277" s="240">
        <v>1</v>
      </c>
      <c r="F277" s="242"/>
      <c r="G277" s="241" t="s">
        <v>170</v>
      </c>
      <c r="H277" s="218">
        <v>242</v>
      </c>
      <c r="I277" s="228">
        <f t="shared" si="24"/>
        <v>0</v>
      </c>
      <c r="J277" s="276">
        <f t="shared" si="24"/>
        <v>0</v>
      </c>
      <c r="K277" s="276">
        <f t="shared" si="24"/>
        <v>0</v>
      </c>
      <c r="L277" s="229">
        <f t="shared" si="24"/>
        <v>0</v>
      </c>
      <c r="M277" s="172"/>
      <c r="N277" s="172"/>
      <c r="O277" s="172"/>
      <c r="P277" s="172"/>
      <c r="Q277" s="172"/>
      <c r="R277" s="172"/>
      <c r="S277" s="172"/>
      <c r="T277" s="172"/>
      <c r="U277" s="172"/>
      <c r="V277" s="172"/>
      <c r="W277" s="172"/>
      <c r="X277" s="172"/>
      <c r="Y277" s="172"/>
      <c r="Z277" s="172"/>
      <c r="AA277" s="172"/>
    </row>
    <row r="278" spans="1:27" ht="12.75" hidden="1" customHeight="1">
      <c r="A278" s="239">
        <v>3</v>
      </c>
      <c r="B278" s="240">
        <v>2</v>
      </c>
      <c r="C278" s="240">
        <v>2</v>
      </c>
      <c r="D278" s="240">
        <v>5</v>
      </c>
      <c r="E278" s="240">
        <v>1</v>
      </c>
      <c r="F278" s="242">
        <v>1</v>
      </c>
      <c r="G278" s="241" t="s">
        <v>170</v>
      </c>
      <c r="H278" s="256">
        <v>243</v>
      </c>
      <c r="I278" s="286"/>
      <c r="J278" s="286"/>
      <c r="K278" s="286"/>
      <c r="L278" s="286"/>
      <c r="M278" s="172"/>
      <c r="N278" s="172"/>
      <c r="O278" s="172"/>
      <c r="P278" s="172"/>
      <c r="Q278" s="172"/>
      <c r="R278" s="172"/>
      <c r="S278" s="172"/>
      <c r="T278" s="172"/>
      <c r="U278" s="172"/>
      <c r="V278" s="172"/>
      <c r="W278" s="172"/>
      <c r="X278" s="172"/>
      <c r="Y278" s="172"/>
      <c r="Z278" s="172"/>
      <c r="AA278" s="172"/>
    </row>
    <row r="279" spans="1:27" ht="12.75" hidden="1" customHeight="1">
      <c r="A279" s="239">
        <v>3</v>
      </c>
      <c r="B279" s="240">
        <v>2</v>
      </c>
      <c r="C279" s="240">
        <v>2</v>
      </c>
      <c r="D279" s="240">
        <v>6</v>
      </c>
      <c r="E279" s="240"/>
      <c r="F279" s="242"/>
      <c r="G279" s="241" t="s">
        <v>171</v>
      </c>
      <c r="H279" s="218">
        <v>244</v>
      </c>
      <c r="I279" s="228">
        <f t="shared" ref="I279:L280" si="25">I280</f>
        <v>0</v>
      </c>
      <c r="J279" s="311">
        <f t="shared" si="25"/>
        <v>0</v>
      </c>
      <c r="K279" s="276">
        <f t="shared" si="25"/>
        <v>0</v>
      </c>
      <c r="L279" s="229">
        <f t="shared" si="25"/>
        <v>0</v>
      </c>
      <c r="M279" s="172"/>
      <c r="N279" s="172"/>
      <c r="O279" s="172"/>
      <c r="P279" s="172"/>
      <c r="Q279" s="172"/>
      <c r="R279" s="172"/>
      <c r="S279" s="172"/>
      <c r="T279" s="172"/>
      <c r="U279" s="172"/>
      <c r="V279" s="172"/>
      <c r="W279" s="172"/>
      <c r="X279" s="172"/>
      <c r="Y279" s="172"/>
      <c r="Z279" s="172"/>
      <c r="AA279" s="172"/>
    </row>
    <row r="280" spans="1:27" ht="12.75" hidden="1" customHeight="1">
      <c r="A280" s="239">
        <v>3</v>
      </c>
      <c r="B280" s="240">
        <v>2</v>
      </c>
      <c r="C280" s="240">
        <v>2</v>
      </c>
      <c r="D280" s="240">
        <v>6</v>
      </c>
      <c r="E280" s="240">
        <v>1</v>
      </c>
      <c r="F280" s="242"/>
      <c r="G280" s="241" t="s">
        <v>171</v>
      </c>
      <c r="H280" s="256">
        <v>245</v>
      </c>
      <c r="I280" s="228">
        <f t="shared" si="25"/>
        <v>0</v>
      </c>
      <c r="J280" s="311">
        <f t="shared" si="25"/>
        <v>0</v>
      </c>
      <c r="K280" s="276">
        <f t="shared" si="25"/>
        <v>0</v>
      </c>
      <c r="L280" s="229">
        <f t="shared" si="25"/>
        <v>0</v>
      </c>
      <c r="M280" s="172"/>
      <c r="N280" s="172"/>
      <c r="O280" s="172"/>
      <c r="P280" s="172"/>
      <c r="Q280" s="172"/>
      <c r="R280" s="172"/>
      <c r="S280" s="172"/>
      <c r="T280" s="172"/>
      <c r="U280" s="172"/>
      <c r="V280" s="172"/>
      <c r="W280" s="172"/>
      <c r="X280" s="172"/>
      <c r="Y280" s="172"/>
      <c r="Z280" s="172"/>
      <c r="AA280" s="172"/>
    </row>
    <row r="281" spans="1:27" ht="12.75" hidden="1" customHeight="1">
      <c r="A281" s="239">
        <v>3</v>
      </c>
      <c r="B281" s="268">
        <v>2</v>
      </c>
      <c r="C281" s="268">
        <v>2</v>
      </c>
      <c r="D281" s="240">
        <v>6</v>
      </c>
      <c r="E281" s="268">
        <v>1</v>
      </c>
      <c r="F281" s="269">
        <v>1</v>
      </c>
      <c r="G281" s="284" t="s">
        <v>171</v>
      </c>
      <c r="H281" s="218">
        <v>246</v>
      </c>
      <c r="I281" s="286"/>
      <c r="J281" s="286"/>
      <c r="K281" s="286"/>
      <c r="L281" s="286"/>
      <c r="M281" s="172"/>
      <c r="N281" s="172"/>
      <c r="O281" s="172"/>
      <c r="P281" s="172"/>
      <c r="Q281" s="172"/>
      <c r="R281" s="172"/>
      <c r="S281" s="172"/>
      <c r="T281" s="172"/>
      <c r="U281" s="172"/>
      <c r="V281" s="172"/>
      <c r="W281" s="172"/>
      <c r="X281" s="172"/>
      <c r="Y281" s="172"/>
      <c r="Z281" s="172"/>
      <c r="AA281" s="172"/>
    </row>
    <row r="282" spans="1:27" ht="12.75" hidden="1" customHeight="1">
      <c r="A282" s="243">
        <v>3</v>
      </c>
      <c r="B282" s="239">
        <v>2</v>
      </c>
      <c r="C282" s="240">
        <v>2</v>
      </c>
      <c r="D282" s="240">
        <v>7</v>
      </c>
      <c r="E282" s="240"/>
      <c r="F282" s="242"/>
      <c r="G282" s="241" t="s">
        <v>172</v>
      </c>
      <c r="H282" s="256">
        <v>247</v>
      </c>
      <c r="I282" s="228">
        <f>I283</f>
        <v>0</v>
      </c>
      <c r="J282" s="311">
        <f>J283</f>
        <v>0</v>
      </c>
      <c r="K282" s="276">
        <f>K283</f>
        <v>0</v>
      </c>
      <c r="L282" s="229">
        <f>L283</f>
        <v>0</v>
      </c>
      <c r="M282" s="172"/>
      <c r="N282" s="172"/>
      <c r="O282" s="172"/>
      <c r="P282" s="172"/>
      <c r="Q282" s="172"/>
      <c r="R282" s="172"/>
      <c r="S282" s="172"/>
      <c r="T282" s="172"/>
      <c r="U282" s="172"/>
      <c r="V282" s="172"/>
      <c r="W282" s="172"/>
      <c r="X282" s="172"/>
      <c r="Y282" s="172"/>
      <c r="Z282" s="172"/>
      <c r="AA282" s="172"/>
    </row>
    <row r="283" spans="1:27" ht="12.75" hidden="1" customHeight="1">
      <c r="A283" s="243">
        <v>3</v>
      </c>
      <c r="B283" s="239">
        <v>2</v>
      </c>
      <c r="C283" s="240">
        <v>2</v>
      </c>
      <c r="D283" s="240">
        <v>7</v>
      </c>
      <c r="E283" s="240">
        <v>1</v>
      </c>
      <c r="F283" s="242"/>
      <c r="G283" s="241" t="s">
        <v>172</v>
      </c>
      <c r="H283" s="218">
        <v>248</v>
      </c>
      <c r="I283" s="228">
        <f>I284+I285</f>
        <v>0</v>
      </c>
      <c r="J283" s="228">
        <f>J284+J285</f>
        <v>0</v>
      </c>
      <c r="K283" s="228">
        <f>K284+K285</f>
        <v>0</v>
      </c>
      <c r="L283" s="228">
        <f>L284+L285</f>
        <v>0</v>
      </c>
      <c r="M283" s="172"/>
      <c r="N283" s="172"/>
      <c r="O283" s="172"/>
      <c r="P283" s="172"/>
      <c r="Q283" s="172"/>
      <c r="R283" s="172"/>
      <c r="S283" s="172"/>
      <c r="T283" s="172"/>
      <c r="U283" s="172"/>
      <c r="V283" s="172"/>
      <c r="W283" s="172"/>
      <c r="X283" s="172"/>
      <c r="Y283" s="172"/>
      <c r="Z283" s="172"/>
      <c r="AA283" s="172"/>
    </row>
    <row r="284" spans="1:27" ht="12.75" hidden="1" customHeight="1">
      <c r="A284" s="243">
        <v>3</v>
      </c>
      <c r="B284" s="239">
        <v>2</v>
      </c>
      <c r="C284" s="239">
        <v>2</v>
      </c>
      <c r="D284" s="240">
        <v>7</v>
      </c>
      <c r="E284" s="240">
        <v>1</v>
      </c>
      <c r="F284" s="242">
        <v>1</v>
      </c>
      <c r="G284" s="241" t="s">
        <v>167</v>
      </c>
      <c r="H284" s="256">
        <v>249</v>
      </c>
      <c r="I284" s="286"/>
      <c r="J284" s="286"/>
      <c r="K284" s="286"/>
      <c r="L284" s="286"/>
      <c r="M284" s="172"/>
      <c r="N284" s="172"/>
      <c r="O284" s="172"/>
      <c r="P284" s="172"/>
      <c r="Q284" s="172"/>
      <c r="R284" s="172"/>
      <c r="S284" s="172"/>
      <c r="T284" s="172"/>
      <c r="U284" s="172"/>
      <c r="V284" s="172"/>
      <c r="W284" s="172"/>
      <c r="X284" s="172"/>
      <c r="Y284" s="172"/>
      <c r="Z284" s="172"/>
      <c r="AA284" s="172"/>
    </row>
    <row r="285" spans="1:27" ht="12.75" hidden="1" customHeight="1">
      <c r="A285" s="243">
        <v>3</v>
      </c>
      <c r="B285" s="239">
        <v>2</v>
      </c>
      <c r="C285" s="239">
        <v>2</v>
      </c>
      <c r="D285" s="240">
        <v>7</v>
      </c>
      <c r="E285" s="240">
        <v>1</v>
      </c>
      <c r="F285" s="242">
        <v>2</v>
      </c>
      <c r="G285" s="241" t="s">
        <v>168</v>
      </c>
      <c r="H285" s="218">
        <v>250</v>
      </c>
      <c r="I285" s="246"/>
      <c r="J285" s="246"/>
      <c r="K285" s="246"/>
      <c r="L285" s="246"/>
      <c r="M285" s="172"/>
      <c r="N285" s="172"/>
      <c r="O285" s="172"/>
      <c r="P285" s="172"/>
      <c r="Q285" s="172"/>
      <c r="R285" s="172"/>
      <c r="S285" s="172"/>
      <c r="T285" s="172"/>
      <c r="U285" s="172"/>
      <c r="V285" s="172"/>
      <c r="W285" s="172"/>
      <c r="X285" s="172"/>
      <c r="Y285" s="172"/>
      <c r="Z285" s="172"/>
      <c r="AA285" s="172"/>
    </row>
    <row r="286" spans="1:27" ht="25.5" hidden="1" customHeight="1">
      <c r="A286" s="247">
        <v>3</v>
      </c>
      <c r="B286" s="247">
        <v>3</v>
      </c>
      <c r="C286" s="223"/>
      <c r="D286" s="224"/>
      <c r="E286" s="224"/>
      <c r="F286" s="226"/>
      <c r="G286" s="225" t="s">
        <v>176</v>
      </c>
      <c r="H286" s="256">
        <v>251</v>
      </c>
      <c r="I286" s="228">
        <f>SUM(I287+I316)</f>
        <v>0</v>
      </c>
      <c r="J286" s="311">
        <f>SUM(J287+J316)</f>
        <v>0</v>
      </c>
      <c r="K286" s="276">
        <f>SUM(K287+K316)</f>
        <v>0</v>
      </c>
      <c r="L286" s="229">
        <f>SUM(L287+L316)</f>
        <v>0</v>
      </c>
      <c r="M286" s="172"/>
      <c r="N286" s="172"/>
      <c r="O286" s="172"/>
      <c r="P286" s="172"/>
      <c r="Q286" s="172"/>
      <c r="R286" s="172"/>
      <c r="S286" s="172"/>
      <c r="T286" s="172"/>
      <c r="U286" s="172"/>
      <c r="V286" s="172"/>
      <c r="W286" s="172"/>
      <c r="X286" s="172"/>
      <c r="Y286" s="172"/>
      <c r="Z286" s="172"/>
      <c r="AA286" s="172"/>
    </row>
    <row r="287" spans="1:27" ht="12.75" hidden="1" customHeight="1">
      <c r="A287" s="243">
        <v>3</v>
      </c>
      <c r="B287" s="243">
        <v>3</v>
      </c>
      <c r="C287" s="239">
        <v>1</v>
      </c>
      <c r="D287" s="240"/>
      <c r="E287" s="240"/>
      <c r="F287" s="242"/>
      <c r="G287" s="241" t="s">
        <v>157</v>
      </c>
      <c r="H287" s="218">
        <v>252</v>
      </c>
      <c r="I287" s="228">
        <f>SUM(I289+I294+I298+I302+I306+I309+I312)</f>
        <v>0</v>
      </c>
      <c r="J287" s="311">
        <f>SUM(J289+J294+J298+J302+J306+J309+J312)</f>
        <v>0</v>
      </c>
      <c r="K287" s="276">
        <f>SUM(K289+K294+K298+K302+K306+K309+K312)</f>
        <v>0</v>
      </c>
      <c r="L287" s="229">
        <f>SUM(L289+L294+L298+L302+L306+L309+L312)</f>
        <v>0</v>
      </c>
      <c r="M287" s="172"/>
      <c r="N287" s="172"/>
      <c r="O287" s="172"/>
      <c r="P287" s="172"/>
      <c r="Q287" s="172"/>
      <c r="R287" s="172"/>
      <c r="S287" s="172"/>
      <c r="T287" s="172"/>
      <c r="U287" s="172"/>
      <c r="V287" s="172"/>
      <c r="W287" s="172"/>
      <c r="X287" s="172"/>
      <c r="Y287" s="172"/>
      <c r="Z287" s="172"/>
      <c r="AA287" s="172"/>
    </row>
    <row r="288" spans="1:27" ht="12.75" hidden="1" customHeight="1">
      <c r="A288" s="485">
        <v>1</v>
      </c>
      <c r="B288" s="486"/>
      <c r="C288" s="486"/>
      <c r="D288" s="486"/>
      <c r="E288" s="486"/>
      <c r="F288" s="487"/>
      <c r="G288" s="292">
        <v>2</v>
      </c>
      <c r="H288" s="262">
        <v>3</v>
      </c>
      <c r="I288" s="264">
        <v>4</v>
      </c>
      <c r="J288" s="265">
        <v>5</v>
      </c>
      <c r="K288" s="266">
        <v>6</v>
      </c>
      <c r="L288" s="264">
        <v>7</v>
      </c>
      <c r="M288" s="172"/>
      <c r="N288" s="172"/>
      <c r="O288" s="172"/>
      <c r="P288" s="172"/>
      <c r="Q288" s="172"/>
      <c r="R288" s="172"/>
      <c r="S288" s="172"/>
      <c r="T288" s="172"/>
      <c r="U288" s="172"/>
      <c r="V288" s="172"/>
      <c r="W288" s="172"/>
      <c r="X288" s="172"/>
      <c r="Y288" s="172"/>
      <c r="Z288" s="172"/>
      <c r="AA288" s="172"/>
    </row>
    <row r="289" spans="1:27" ht="25.5" hidden="1" customHeight="1">
      <c r="A289" s="243">
        <v>3</v>
      </c>
      <c r="B289" s="243">
        <v>3</v>
      </c>
      <c r="C289" s="239">
        <v>1</v>
      </c>
      <c r="D289" s="240">
        <v>1</v>
      </c>
      <c r="E289" s="240"/>
      <c r="F289" s="242"/>
      <c r="G289" s="241" t="s">
        <v>158</v>
      </c>
      <c r="H289" s="256">
        <v>253</v>
      </c>
      <c r="I289" s="228">
        <f>I290</f>
        <v>0</v>
      </c>
      <c r="J289" s="311">
        <f>J290</f>
        <v>0</v>
      </c>
      <c r="K289" s="276">
        <f>K290</f>
        <v>0</v>
      </c>
      <c r="L289" s="229">
        <f>L290</f>
        <v>0</v>
      </c>
      <c r="M289" s="172"/>
      <c r="N289" s="172"/>
      <c r="O289" s="172"/>
      <c r="P289" s="172"/>
      <c r="Q289" s="172"/>
      <c r="R289" s="172"/>
      <c r="S289" s="172"/>
      <c r="T289" s="172"/>
      <c r="U289" s="172"/>
      <c r="V289" s="172"/>
      <c r="W289" s="172"/>
      <c r="X289" s="172"/>
      <c r="Y289" s="172"/>
      <c r="Z289" s="172"/>
      <c r="AA289" s="172"/>
    </row>
    <row r="290" spans="1:27" ht="25.5" hidden="1" customHeight="1">
      <c r="A290" s="243">
        <v>3</v>
      </c>
      <c r="B290" s="243">
        <v>3</v>
      </c>
      <c r="C290" s="239">
        <v>1</v>
      </c>
      <c r="D290" s="240">
        <v>1</v>
      </c>
      <c r="E290" s="240">
        <v>1</v>
      </c>
      <c r="F290" s="242"/>
      <c r="G290" s="241" t="s">
        <v>158</v>
      </c>
      <c r="H290" s="218">
        <v>254</v>
      </c>
      <c r="I290" s="228">
        <f>SUM(I291:I293)</f>
        <v>0</v>
      </c>
      <c r="J290" s="311">
        <f>SUM(J291:J293)</f>
        <v>0</v>
      </c>
      <c r="K290" s="276">
        <f>SUM(K291:K293)</f>
        <v>0</v>
      </c>
      <c r="L290" s="229">
        <f>SUM(L291:L293)</f>
        <v>0</v>
      </c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2"/>
      <c r="Z290" s="172"/>
      <c r="AA290" s="172"/>
    </row>
    <row r="291" spans="1:27" ht="12.75" hidden="1" customHeight="1">
      <c r="A291" s="243">
        <v>3</v>
      </c>
      <c r="B291" s="243">
        <v>3</v>
      </c>
      <c r="C291" s="239">
        <v>1</v>
      </c>
      <c r="D291" s="240">
        <v>1</v>
      </c>
      <c r="E291" s="240">
        <v>1</v>
      </c>
      <c r="F291" s="242">
        <v>1</v>
      </c>
      <c r="G291" s="241" t="s">
        <v>159</v>
      </c>
      <c r="H291" s="256">
        <v>255</v>
      </c>
      <c r="I291" s="246"/>
      <c r="J291" s="246"/>
      <c r="K291" s="246"/>
      <c r="L291" s="246"/>
      <c r="M291" s="172"/>
      <c r="N291" s="172"/>
      <c r="O291" s="172"/>
      <c r="P291" s="172"/>
      <c r="Q291" s="172"/>
      <c r="R291" s="172"/>
      <c r="S291" s="172"/>
      <c r="T291" s="172"/>
      <c r="U291" s="172"/>
      <c r="V291" s="172"/>
      <c r="W291" s="172"/>
      <c r="X291" s="172"/>
      <c r="Y291" s="172"/>
      <c r="Z291" s="172"/>
      <c r="AA291" s="172"/>
    </row>
    <row r="292" spans="1:27" ht="12.75" hidden="1" customHeight="1">
      <c r="A292" s="243">
        <v>3</v>
      </c>
      <c r="B292" s="243">
        <v>3</v>
      </c>
      <c r="C292" s="239">
        <v>1</v>
      </c>
      <c r="D292" s="240">
        <v>1</v>
      </c>
      <c r="E292" s="240">
        <v>1</v>
      </c>
      <c r="F292" s="242">
        <v>2</v>
      </c>
      <c r="G292" s="241" t="s">
        <v>160</v>
      </c>
      <c r="H292" s="218">
        <v>256</v>
      </c>
      <c r="I292" s="246"/>
      <c r="J292" s="246"/>
      <c r="K292" s="246"/>
      <c r="L292" s="246"/>
      <c r="M292" s="172"/>
      <c r="N292" s="172"/>
      <c r="O292" s="172"/>
      <c r="P292" s="172"/>
      <c r="Q292" s="172"/>
      <c r="R292" s="172"/>
      <c r="S292" s="172"/>
      <c r="T292" s="172"/>
      <c r="U292" s="172"/>
      <c r="V292" s="172"/>
      <c r="W292" s="172"/>
      <c r="X292" s="172"/>
      <c r="Y292" s="172"/>
      <c r="Z292" s="172"/>
      <c r="AA292" s="172"/>
    </row>
    <row r="293" spans="1:27" ht="12.75" hidden="1" customHeight="1">
      <c r="A293" s="243">
        <v>3</v>
      </c>
      <c r="B293" s="239">
        <v>3</v>
      </c>
      <c r="C293" s="235">
        <v>1</v>
      </c>
      <c r="D293" s="240">
        <v>1</v>
      </c>
      <c r="E293" s="240">
        <v>1</v>
      </c>
      <c r="F293" s="242">
        <v>3</v>
      </c>
      <c r="G293" s="241" t="s">
        <v>177</v>
      </c>
      <c r="H293" s="256">
        <v>257</v>
      </c>
      <c r="I293" s="246"/>
      <c r="J293" s="246"/>
      <c r="K293" s="246"/>
      <c r="L293" s="246"/>
      <c r="M293" s="172"/>
      <c r="N293" s="172"/>
      <c r="O293" s="172"/>
      <c r="P293" s="172"/>
      <c r="Q293" s="172"/>
      <c r="R293" s="172"/>
      <c r="S293" s="172"/>
      <c r="T293" s="172"/>
      <c r="U293" s="172"/>
      <c r="V293" s="172"/>
      <c r="W293" s="172"/>
      <c r="X293" s="172"/>
      <c r="Y293" s="172"/>
      <c r="Z293" s="172"/>
      <c r="AA293" s="172"/>
    </row>
    <row r="294" spans="1:27" ht="25.5" hidden="1" customHeight="1">
      <c r="A294" s="261">
        <v>3</v>
      </c>
      <c r="B294" s="235">
        <v>3</v>
      </c>
      <c r="C294" s="239">
        <v>1</v>
      </c>
      <c r="D294" s="240">
        <v>2</v>
      </c>
      <c r="E294" s="240"/>
      <c r="F294" s="242"/>
      <c r="G294" s="241" t="s">
        <v>178</v>
      </c>
      <c r="H294" s="218">
        <v>258</v>
      </c>
      <c r="I294" s="228">
        <f>I295</f>
        <v>0</v>
      </c>
      <c r="J294" s="311">
        <f>J295</f>
        <v>0</v>
      </c>
      <c r="K294" s="276">
        <f>K295</f>
        <v>0</v>
      </c>
      <c r="L294" s="229">
        <f>L295</f>
        <v>0</v>
      </c>
      <c r="M294" s="172"/>
      <c r="N294" s="172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2"/>
      <c r="Z294" s="172"/>
      <c r="AA294" s="172"/>
    </row>
    <row r="295" spans="1:27" ht="25.5" hidden="1" customHeight="1">
      <c r="A295" s="261">
        <v>3</v>
      </c>
      <c r="B295" s="261">
        <v>3</v>
      </c>
      <c r="C295" s="235">
        <v>1</v>
      </c>
      <c r="D295" s="233">
        <v>2</v>
      </c>
      <c r="E295" s="233">
        <v>1</v>
      </c>
      <c r="F295" s="236"/>
      <c r="G295" s="234" t="s">
        <v>178</v>
      </c>
      <c r="H295" s="218">
        <v>259</v>
      </c>
      <c r="I295" s="249">
        <f>SUM(I296:I297)</f>
        <v>0</v>
      </c>
      <c r="J295" s="312">
        <f>SUM(J296:J297)</f>
        <v>0</v>
      </c>
      <c r="K295" s="275">
        <f>SUM(K296:K297)</f>
        <v>0</v>
      </c>
      <c r="L295" s="250">
        <f>SUM(L296:L297)</f>
        <v>0</v>
      </c>
      <c r="M295" s="172"/>
      <c r="N295" s="172"/>
      <c r="O295" s="172"/>
      <c r="P295" s="172"/>
      <c r="Q295" s="172"/>
      <c r="R295" s="172"/>
      <c r="S295" s="172"/>
      <c r="T295" s="172"/>
      <c r="U295" s="172"/>
      <c r="V295" s="172"/>
      <c r="W295" s="172"/>
      <c r="X295" s="172"/>
      <c r="Y295" s="172"/>
      <c r="Z295" s="172"/>
      <c r="AA295" s="172"/>
    </row>
    <row r="296" spans="1:27" ht="12.75" hidden="1" customHeight="1">
      <c r="A296" s="243">
        <v>3</v>
      </c>
      <c r="B296" s="243">
        <v>3</v>
      </c>
      <c r="C296" s="239">
        <v>1</v>
      </c>
      <c r="D296" s="240">
        <v>2</v>
      </c>
      <c r="E296" s="240">
        <v>1</v>
      </c>
      <c r="F296" s="242">
        <v>1</v>
      </c>
      <c r="G296" s="241" t="s">
        <v>164</v>
      </c>
      <c r="H296" s="218">
        <v>260</v>
      </c>
      <c r="I296" s="246"/>
      <c r="J296" s="246"/>
      <c r="K296" s="246"/>
      <c r="L296" s="246"/>
      <c r="M296" s="172"/>
      <c r="N296" s="172"/>
      <c r="O296" s="172"/>
      <c r="P296" s="172"/>
      <c r="Q296" s="172"/>
      <c r="R296" s="172"/>
      <c r="S296" s="172"/>
      <c r="T296" s="172"/>
      <c r="U296" s="172"/>
      <c r="V296" s="172"/>
      <c r="W296" s="172"/>
      <c r="X296" s="172"/>
      <c r="Y296" s="172"/>
      <c r="Z296" s="172"/>
      <c r="AA296" s="172"/>
    </row>
    <row r="297" spans="1:27" ht="12.75" hidden="1" customHeight="1">
      <c r="A297" s="251">
        <v>3</v>
      </c>
      <c r="B297" s="295">
        <v>3</v>
      </c>
      <c r="C297" s="267">
        <v>1</v>
      </c>
      <c r="D297" s="268">
        <v>2</v>
      </c>
      <c r="E297" s="268">
        <v>1</v>
      </c>
      <c r="F297" s="269">
        <v>2</v>
      </c>
      <c r="G297" s="284" t="s">
        <v>165</v>
      </c>
      <c r="H297" s="218">
        <v>261</v>
      </c>
      <c r="I297" s="246"/>
      <c r="J297" s="246"/>
      <c r="K297" s="246"/>
      <c r="L297" s="246"/>
      <c r="M297" s="172"/>
      <c r="N297" s="172"/>
      <c r="O297" s="172"/>
      <c r="P297" s="172"/>
      <c r="Q297" s="172"/>
      <c r="R297" s="172"/>
      <c r="S297" s="172"/>
      <c r="T297" s="172"/>
      <c r="U297" s="172"/>
      <c r="V297" s="172"/>
      <c r="W297" s="172"/>
      <c r="X297" s="172"/>
      <c r="Y297" s="172"/>
      <c r="Z297" s="172"/>
      <c r="AA297" s="172"/>
    </row>
    <row r="298" spans="1:27" ht="12.75" hidden="1" customHeight="1">
      <c r="A298" s="239">
        <v>3</v>
      </c>
      <c r="B298" s="241">
        <v>3</v>
      </c>
      <c r="C298" s="239">
        <v>1</v>
      </c>
      <c r="D298" s="240">
        <v>3</v>
      </c>
      <c r="E298" s="240"/>
      <c r="F298" s="242"/>
      <c r="G298" s="241" t="s">
        <v>166</v>
      </c>
      <c r="H298" s="218">
        <v>262</v>
      </c>
      <c r="I298" s="228">
        <f>I299</f>
        <v>0</v>
      </c>
      <c r="J298" s="311">
        <f>J299</f>
        <v>0</v>
      </c>
      <c r="K298" s="276">
        <f>K299</f>
        <v>0</v>
      </c>
      <c r="L298" s="229">
        <f>L299</f>
        <v>0</v>
      </c>
      <c r="M298" s="172"/>
      <c r="N298" s="172"/>
      <c r="O298" s="172"/>
      <c r="P298" s="172"/>
      <c r="Q298" s="172"/>
      <c r="R298" s="172"/>
      <c r="S298" s="172"/>
      <c r="T298" s="172"/>
      <c r="U298" s="172"/>
      <c r="V298" s="172"/>
      <c r="W298" s="172"/>
      <c r="X298" s="172"/>
      <c r="Y298" s="172"/>
      <c r="Z298" s="172"/>
      <c r="AA298" s="172"/>
    </row>
    <row r="299" spans="1:27" ht="12.75" hidden="1" customHeight="1">
      <c r="A299" s="239">
        <v>3</v>
      </c>
      <c r="B299" s="284">
        <v>3</v>
      </c>
      <c r="C299" s="267">
        <v>1</v>
      </c>
      <c r="D299" s="268">
        <v>3</v>
      </c>
      <c r="E299" s="268">
        <v>1</v>
      </c>
      <c r="F299" s="269"/>
      <c r="G299" s="284" t="s">
        <v>166</v>
      </c>
      <c r="H299" s="218">
        <v>263</v>
      </c>
      <c r="I299" s="229">
        <f>I300+I301</f>
        <v>0</v>
      </c>
      <c r="J299" s="229">
        <f>J300+J301</f>
        <v>0</v>
      </c>
      <c r="K299" s="229">
        <f>K300+K301</f>
        <v>0</v>
      </c>
      <c r="L299" s="229">
        <f>L300+L301</f>
        <v>0</v>
      </c>
      <c r="M299" s="172"/>
      <c r="N299" s="172"/>
      <c r="O299" s="172"/>
      <c r="P299" s="172"/>
      <c r="Q299" s="172"/>
      <c r="R299" s="172"/>
      <c r="S299" s="172"/>
      <c r="T299" s="172"/>
      <c r="U299" s="172"/>
      <c r="V299" s="172"/>
      <c r="W299" s="172"/>
      <c r="X299" s="172"/>
      <c r="Y299" s="172"/>
      <c r="Z299" s="172"/>
      <c r="AA299" s="172"/>
    </row>
    <row r="300" spans="1:27" ht="12.75" hidden="1" customHeight="1">
      <c r="A300" s="239">
        <v>3</v>
      </c>
      <c r="B300" s="241">
        <v>3</v>
      </c>
      <c r="C300" s="239">
        <v>1</v>
      </c>
      <c r="D300" s="240">
        <v>3</v>
      </c>
      <c r="E300" s="240">
        <v>1</v>
      </c>
      <c r="F300" s="242">
        <v>1</v>
      </c>
      <c r="G300" s="241" t="s">
        <v>167</v>
      </c>
      <c r="H300" s="218">
        <v>264</v>
      </c>
      <c r="I300" s="286"/>
      <c r="J300" s="286"/>
      <c r="K300" s="286"/>
      <c r="L300" s="299"/>
      <c r="M300" s="172"/>
      <c r="N300" s="172"/>
      <c r="O300" s="172"/>
      <c r="P300" s="172"/>
      <c r="Q300" s="172"/>
      <c r="R300" s="172"/>
      <c r="S300" s="172"/>
      <c r="T300" s="172"/>
      <c r="U300" s="172"/>
      <c r="V300" s="172"/>
      <c r="W300" s="172"/>
      <c r="X300" s="172"/>
      <c r="Y300" s="172"/>
      <c r="Z300" s="172"/>
      <c r="AA300" s="172"/>
    </row>
    <row r="301" spans="1:27" ht="12.75" hidden="1" customHeight="1">
      <c r="A301" s="239">
        <v>3</v>
      </c>
      <c r="B301" s="241">
        <v>3</v>
      </c>
      <c r="C301" s="239">
        <v>1</v>
      </c>
      <c r="D301" s="240">
        <v>3</v>
      </c>
      <c r="E301" s="240">
        <v>1</v>
      </c>
      <c r="F301" s="242">
        <v>2</v>
      </c>
      <c r="G301" s="241" t="s">
        <v>168</v>
      </c>
      <c r="H301" s="218">
        <v>265</v>
      </c>
      <c r="I301" s="246"/>
      <c r="J301" s="246"/>
      <c r="K301" s="246"/>
      <c r="L301" s="246"/>
      <c r="M301" s="172"/>
      <c r="N301" s="172"/>
      <c r="O301" s="172"/>
      <c r="P301" s="172"/>
      <c r="Q301" s="172"/>
      <c r="R301" s="172"/>
      <c r="S301" s="172"/>
      <c r="T301" s="172"/>
      <c r="U301" s="172"/>
      <c r="V301" s="172"/>
      <c r="W301" s="172"/>
      <c r="X301" s="172"/>
      <c r="Y301" s="172"/>
      <c r="Z301" s="172"/>
      <c r="AA301" s="172"/>
    </row>
    <row r="302" spans="1:27" ht="12.75" hidden="1" customHeight="1">
      <c r="A302" s="239">
        <v>3</v>
      </c>
      <c r="B302" s="241">
        <v>3</v>
      </c>
      <c r="C302" s="239">
        <v>1</v>
      </c>
      <c r="D302" s="240">
        <v>4</v>
      </c>
      <c r="E302" s="240"/>
      <c r="F302" s="242"/>
      <c r="G302" s="241" t="s">
        <v>179</v>
      </c>
      <c r="H302" s="218">
        <v>266</v>
      </c>
      <c r="I302" s="228">
        <f>I303</f>
        <v>0</v>
      </c>
      <c r="J302" s="311">
        <f>J303</f>
        <v>0</v>
      </c>
      <c r="K302" s="276">
        <f>K303</f>
        <v>0</v>
      </c>
      <c r="L302" s="229">
        <f>L303</f>
        <v>0</v>
      </c>
      <c r="M302" s="172"/>
      <c r="N302" s="172"/>
      <c r="O302" s="172"/>
      <c r="P302" s="172"/>
      <c r="Q302" s="172"/>
      <c r="R302" s="172"/>
      <c r="S302" s="172"/>
      <c r="T302" s="172"/>
      <c r="U302" s="172"/>
      <c r="V302" s="172"/>
      <c r="W302" s="172"/>
      <c r="X302" s="172"/>
      <c r="Y302" s="172"/>
      <c r="Z302" s="172"/>
      <c r="AA302" s="172"/>
    </row>
    <row r="303" spans="1:27" ht="12.75" hidden="1" customHeight="1">
      <c r="A303" s="243">
        <v>3</v>
      </c>
      <c r="B303" s="239">
        <v>3</v>
      </c>
      <c r="C303" s="240">
        <v>1</v>
      </c>
      <c r="D303" s="240">
        <v>4</v>
      </c>
      <c r="E303" s="240">
        <v>1</v>
      </c>
      <c r="F303" s="242"/>
      <c r="G303" s="241" t="s">
        <v>179</v>
      </c>
      <c r="H303" s="218">
        <v>267</v>
      </c>
      <c r="I303" s="228">
        <f>SUM(I304:I305)</f>
        <v>0</v>
      </c>
      <c r="J303" s="228">
        <f>SUM(J304:J305)</f>
        <v>0</v>
      </c>
      <c r="K303" s="228">
        <f>SUM(K304:K305)</f>
        <v>0</v>
      </c>
      <c r="L303" s="228">
        <f>SUM(L304:L305)</f>
        <v>0</v>
      </c>
      <c r="M303" s="172"/>
      <c r="N303" s="172"/>
      <c r="O303" s="172"/>
      <c r="P303" s="172"/>
      <c r="Q303" s="172"/>
      <c r="R303" s="172"/>
      <c r="S303" s="172"/>
      <c r="T303" s="172"/>
      <c r="U303" s="172"/>
      <c r="V303" s="172"/>
      <c r="W303" s="172"/>
      <c r="X303" s="172"/>
      <c r="Y303" s="172"/>
      <c r="Z303" s="172"/>
      <c r="AA303" s="172"/>
    </row>
    <row r="304" spans="1:27" ht="12.75" hidden="1" customHeight="1">
      <c r="A304" s="243">
        <v>3</v>
      </c>
      <c r="B304" s="239">
        <v>3</v>
      </c>
      <c r="C304" s="240">
        <v>1</v>
      </c>
      <c r="D304" s="240">
        <v>4</v>
      </c>
      <c r="E304" s="240">
        <v>1</v>
      </c>
      <c r="F304" s="242">
        <v>1</v>
      </c>
      <c r="G304" s="241" t="s">
        <v>167</v>
      </c>
      <c r="H304" s="218">
        <v>268</v>
      </c>
      <c r="I304" s="245"/>
      <c r="J304" s="246"/>
      <c r="K304" s="246"/>
      <c r="L304" s="245"/>
      <c r="M304" s="172"/>
      <c r="N304" s="172"/>
      <c r="O304" s="172"/>
      <c r="P304" s="172"/>
      <c r="Q304" s="172"/>
      <c r="R304" s="172"/>
      <c r="S304" s="172"/>
      <c r="T304" s="172"/>
      <c r="U304" s="172"/>
      <c r="V304" s="172"/>
      <c r="W304" s="172"/>
      <c r="X304" s="172"/>
      <c r="Y304" s="172"/>
      <c r="Z304" s="172"/>
      <c r="AA304" s="172"/>
    </row>
    <row r="305" spans="1:27" ht="12.75" hidden="1" customHeight="1">
      <c r="A305" s="239">
        <v>3</v>
      </c>
      <c r="B305" s="240">
        <v>3</v>
      </c>
      <c r="C305" s="240">
        <v>1</v>
      </c>
      <c r="D305" s="240">
        <v>4</v>
      </c>
      <c r="E305" s="240">
        <v>1</v>
      </c>
      <c r="F305" s="242">
        <v>2</v>
      </c>
      <c r="G305" s="240" t="s">
        <v>168</v>
      </c>
      <c r="H305" s="218">
        <v>269</v>
      </c>
      <c r="I305" s="246"/>
      <c r="J305" s="286"/>
      <c r="K305" s="286"/>
      <c r="L305" s="299"/>
      <c r="M305" s="172"/>
      <c r="N305" s="172"/>
      <c r="O305" s="172"/>
      <c r="P305" s="172"/>
      <c r="Q305" s="172"/>
      <c r="R305" s="172"/>
      <c r="S305" s="172"/>
      <c r="T305" s="172"/>
      <c r="U305" s="172"/>
      <c r="V305" s="172"/>
      <c r="W305" s="172"/>
      <c r="X305" s="172"/>
      <c r="Y305" s="172"/>
      <c r="Z305" s="172"/>
      <c r="AA305" s="172"/>
    </row>
    <row r="306" spans="1:27" ht="25.5" hidden="1" customHeight="1">
      <c r="A306" s="239">
        <v>3</v>
      </c>
      <c r="B306" s="240">
        <v>3</v>
      </c>
      <c r="C306" s="240">
        <v>1</v>
      </c>
      <c r="D306" s="240">
        <v>5</v>
      </c>
      <c r="E306" s="240"/>
      <c r="F306" s="242"/>
      <c r="G306" s="241" t="s">
        <v>180</v>
      </c>
      <c r="H306" s="218">
        <v>270</v>
      </c>
      <c r="I306" s="250">
        <f t="shared" ref="I306:L307" si="26">I307</f>
        <v>0</v>
      </c>
      <c r="J306" s="311">
        <f t="shared" si="26"/>
        <v>0</v>
      </c>
      <c r="K306" s="229">
        <f t="shared" si="26"/>
        <v>0</v>
      </c>
      <c r="L306" s="229">
        <f t="shared" si="26"/>
        <v>0</v>
      </c>
      <c r="M306" s="172"/>
      <c r="N306" s="172"/>
      <c r="O306" s="172"/>
      <c r="P306" s="172"/>
      <c r="Q306" s="172"/>
      <c r="R306" s="172"/>
      <c r="S306" s="172"/>
      <c r="T306" s="172"/>
      <c r="U306" s="172"/>
      <c r="V306" s="172"/>
      <c r="W306" s="172"/>
      <c r="X306" s="172"/>
      <c r="Y306" s="172"/>
      <c r="Z306" s="172"/>
      <c r="AA306" s="172"/>
    </row>
    <row r="307" spans="1:27" ht="25.5" hidden="1" customHeight="1">
      <c r="A307" s="235">
        <v>3</v>
      </c>
      <c r="B307" s="268">
        <v>3</v>
      </c>
      <c r="C307" s="268">
        <v>1</v>
      </c>
      <c r="D307" s="268">
        <v>5</v>
      </c>
      <c r="E307" s="268">
        <v>1</v>
      </c>
      <c r="F307" s="269"/>
      <c r="G307" s="284" t="s">
        <v>180</v>
      </c>
      <c r="H307" s="218">
        <v>271</v>
      </c>
      <c r="I307" s="229">
        <f t="shared" si="26"/>
        <v>0</v>
      </c>
      <c r="J307" s="312">
        <f t="shared" si="26"/>
        <v>0</v>
      </c>
      <c r="K307" s="250">
        <f t="shared" si="26"/>
        <v>0</v>
      </c>
      <c r="L307" s="250">
        <f t="shared" si="26"/>
        <v>0</v>
      </c>
      <c r="M307" s="172"/>
      <c r="N307" s="172"/>
      <c r="O307" s="172"/>
      <c r="P307" s="172"/>
      <c r="Q307" s="172"/>
      <c r="R307" s="172"/>
      <c r="S307" s="172"/>
      <c r="T307" s="172"/>
      <c r="U307" s="172"/>
      <c r="V307" s="172"/>
      <c r="W307" s="172"/>
      <c r="X307" s="172"/>
      <c r="Y307" s="172"/>
      <c r="Z307" s="172"/>
      <c r="AA307" s="172"/>
    </row>
    <row r="308" spans="1:27" ht="25.5" hidden="1" customHeight="1">
      <c r="A308" s="239">
        <v>3</v>
      </c>
      <c r="B308" s="240">
        <v>3</v>
      </c>
      <c r="C308" s="240">
        <v>1</v>
      </c>
      <c r="D308" s="240">
        <v>5</v>
      </c>
      <c r="E308" s="240">
        <v>1</v>
      </c>
      <c r="F308" s="242">
        <v>1</v>
      </c>
      <c r="G308" s="241" t="s">
        <v>180</v>
      </c>
      <c r="H308" s="218">
        <v>272</v>
      </c>
      <c r="I308" s="246"/>
      <c r="J308" s="286"/>
      <c r="K308" s="286"/>
      <c r="L308" s="299"/>
      <c r="M308" s="172"/>
      <c r="N308" s="172"/>
      <c r="O308" s="172"/>
      <c r="P308" s="172"/>
      <c r="Q308" s="172"/>
      <c r="R308" s="172"/>
      <c r="S308" s="172"/>
      <c r="T308" s="172"/>
      <c r="U308" s="172"/>
      <c r="V308" s="172"/>
      <c r="W308" s="172"/>
      <c r="X308" s="172"/>
      <c r="Y308" s="172"/>
      <c r="Z308" s="172"/>
      <c r="AA308" s="172"/>
    </row>
    <row r="309" spans="1:27" ht="12.75" hidden="1" customHeight="1">
      <c r="A309" s="239">
        <v>3</v>
      </c>
      <c r="B309" s="240">
        <v>3</v>
      </c>
      <c r="C309" s="240">
        <v>1</v>
      </c>
      <c r="D309" s="240">
        <v>6</v>
      </c>
      <c r="E309" s="240"/>
      <c r="F309" s="242"/>
      <c r="G309" s="241" t="s">
        <v>171</v>
      </c>
      <c r="H309" s="218">
        <v>273</v>
      </c>
      <c r="I309" s="229">
        <f t="shared" ref="I309:L310" si="27">I310</f>
        <v>0</v>
      </c>
      <c r="J309" s="311">
        <f t="shared" si="27"/>
        <v>0</v>
      </c>
      <c r="K309" s="229">
        <f t="shared" si="27"/>
        <v>0</v>
      </c>
      <c r="L309" s="229">
        <f t="shared" si="27"/>
        <v>0</v>
      </c>
      <c r="M309" s="172"/>
      <c r="N309" s="172"/>
      <c r="O309" s="172"/>
      <c r="P309" s="172"/>
      <c r="Q309" s="172"/>
      <c r="R309" s="172"/>
      <c r="S309" s="172"/>
      <c r="T309" s="172"/>
      <c r="U309" s="172"/>
      <c r="V309" s="172"/>
      <c r="W309" s="172"/>
      <c r="X309" s="172"/>
      <c r="Y309" s="172"/>
      <c r="Z309" s="172"/>
      <c r="AA309" s="172"/>
    </row>
    <row r="310" spans="1:27" ht="12.75" hidden="1" customHeight="1">
      <c r="A310" s="239">
        <v>3</v>
      </c>
      <c r="B310" s="240">
        <v>3</v>
      </c>
      <c r="C310" s="240">
        <v>1</v>
      </c>
      <c r="D310" s="240">
        <v>6</v>
      </c>
      <c r="E310" s="240">
        <v>1</v>
      </c>
      <c r="F310" s="242"/>
      <c r="G310" s="241" t="s">
        <v>171</v>
      </c>
      <c r="H310" s="218">
        <v>274</v>
      </c>
      <c r="I310" s="228">
        <f t="shared" si="27"/>
        <v>0</v>
      </c>
      <c r="J310" s="311">
        <f t="shared" si="27"/>
        <v>0</v>
      </c>
      <c r="K310" s="229">
        <f t="shared" si="27"/>
        <v>0</v>
      </c>
      <c r="L310" s="229">
        <f t="shared" si="27"/>
        <v>0</v>
      </c>
      <c r="M310" s="172"/>
      <c r="N310" s="172"/>
      <c r="O310" s="172"/>
      <c r="P310" s="172"/>
      <c r="Q310" s="172"/>
      <c r="R310" s="172"/>
      <c r="S310" s="172"/>
      <c r="T310" s="172"/>
      <c r="U310" s="172"/>
      <c r="V310" s="172"/>
      <c r="W310" s="172"/>
      <c r="X310" s="172"/>
      <c r="Y310" s="172"/>
      <c r="Z310" s="172"/>
      <c r="AA310" s="172"/>
    </row>
    <row r="311" spans="1:27" ht="12.75" hidden="1" customHeight="1">
      <c r="A311" s="239">
        <v>3</v>
      </c>
      <c r="B311" s="240">
        <v>3</v>
      </c>
      <c r="C311" s="240">
        <v>1</v>
      </c>
      <c r="D311" s="240">
        <v>6</v>
      </c>
      <c r="E311" s="240">
        <v>1</v>
      </c>
      <c r="F311" s="242">
        <v>1</v>
      </c>
      <c r="G311" s="241" t="s">
        <v>171</v>
      </c>
      <c r="H311" s="218">
        <v>275</v>
      </c>
      <c r="I311" s="286"/>
      <c r="J311" s="286"/>
      <c r="K311" s="286"/>
      <c r="L311" s="299"/>
      <c r="M311" s="172"/>
      <c r="N311" s="172"/>
      <c r="O311" s="172"/>
      <c r="P311" s="172"/>
      <c r="Q311" s="172"/>
      <c r="R311" s="172"/>
      <c r="S311" s="172"/>
      <c r="T311" s="172"/>
      <c r="U311" s="172"/>
      <c r="V311" s="172"/>
      <c r="W311" s="172"/>
      <c r="X311" s="172"/>
      <c r="Y311" s="172"/>
      <c r="Z311" s="172"/>
      <c r="AA311" s="172"/>
    </row>
    <row r="312" spans="1:27" ht="12.75" hidden="1" customHeight="1">
      <c r="A312" s="239">
        <v>3</v>
      </c>
      <c r="B312" s="240">
        <v>3</v>
      </c>
      <c r="C312" s="240">
        <v>1</v>
      </c>
      <c r="D312" s="240">
        <v>7</v>
      </c>
      <c r="E312" s="240"/>
      <c r="F312" s="242"/>
      <c r="G312" s="241" t="s">
        <v>172</v>
      </c>
      <c r="H312" s="218">
        <v>276</v>
      </c>
      <c r="I312" s="228">
        <f>I313</f>
        <v>0</v>
      </c>
      <c r="J312" s="311">
        <f>J313</f>
        <v>0</v>
      </c>
      <c r="K312" s="229">
        <f>K313</f>
        <v>0</v>
      </c>
      <c r="L312" s="229">
        <f>L313</f>
        <v>0</v>
      </c>
      <c r="M312" s="172"/>
      <c r="N312" s="172"/>
      <c r="O312" s="172"/>
      <c r="P312" s="172"/>
      <c r="Q312" s="172"/>
      <c r="R312" s="172"/>
      <c r="S312" s="172"/>
      <c r="T312" s="172"/>
      <c r="U312" s="172"/>
      <c r="V312" s="172"/>
      <c r="W312" s="172"/>
      <c r="X312" s="172"/>
      <c r="Y312" s="172"/>
      <c r="Z312" s="172"/>
      <c r="AA312" s="172"/>
    </row>
    <row r="313" spans="1:27" ht="12.75" hidden="1" customHeight="1">
      <c r="A313" s="239">
        <v>3</v>
      </c>
      <c r="B313" s="240">
        <v>3</v>
      </c>
      <c r="C313" s="240">
        <v>1</v>
      </c>
      <c r="D313" s="240">
        <v>7</v>
      </c>
      <c r="E313" s="240">
        <v>1</v>
      </c>
      <c r="F313" s="242"/>
      <c r="G313" s="241" t="s">
        <v>172</v>
      </c>
      <c r="H313" s="218">
        <v>277</v>
      </c>
      <c r="I313" s="228">
        <f>I314+I315</f>
        <v>0</v>
      </c>
      <c r="J313" s="228">
        <f>J314+J315</f>
        <v>0</v>
      </c>
      <c r="K313" s="228">
        <f>K314+K315</f>
        <v>0</v>
      </c>
      <c r="L313" s="228">
        <f>L314+L315</f>
        <v>0</v>
      </c>
      <c r="M313" s="172"/>
      <c r="N313" s="172"/>
      <c r="O313" s="172"/>
      <c r="P313" s="172"/>
      <c r="Q313" s="172"/>
      <c r="R313" s="172"/>
      <c r="S313" s="172"/>
      <c r="T313" s="172"/>
      <c r="U313" s="172"/>
      <c r="V313" s="172"/>
      <c r="W313" s="172"/>
      <c r="X313" s="172"/>
      <c r="Y313" s="172"/>
      <c r="Z313" s="172"/>
      <c r="AA313" s="172"/>
    </row>
    <row r="314" spans="1:27" ht="12.75" hidden="1" customHeight="1">
      <c r="A314" s="239">
        <v>3</v>
      </c>
      <c r="B314" s="240">
        <v>3</v>
      </c>
      <c r="C314" s="240">
        <v>1</v>
      </c>
      <c r="D314" s="240">
        <v>7</v>
      </c>
      <c r="E314" s="240">
        <v>1</v>
      </c>
      <c r="F314" s="242">
        <v>1</v>
      </c>
      <c r="G314" s="241" t="s">
        <v>167</v>
      </c>
      <c r="H314" s="218">
        <v>278</v>
      </c>
      <c r="I314" s="286"/>
      <c r="J314" s="286"/>
      <c r="K314" s="286"/>
      <c r="L314" s="299"/>
      <c r="M314" s="172"/>
      <c r="N314" s="172"/>
      <c r="O314" s="172"/>
      <c r="P314" s="172"/>
      <c r="Q314" s="172"/>
      <c r="R314" s="172"/>
      <c r="S314" s="172"/>
      <c r="T314" s="172"/>
      <c r="U314" s="172"/>
      <c r="V314" s="172"/>
      <c r="W314" s="172"/>
      <c r="X314" s="172"/>
      <c r="Y314" s="172"/>
      <c r="Z314" s="172"/>
      <c r="AA314" s="172"/>
    </row>
    <row r="315" spans="1:27" ht="12.75" hidden="1" customHeight="1">
      <c r="A315" s="239">
        <v>3</v>
      </c>
      <c r="B315" s="240">
        <v>3</v>
      </c>
      <c r="C315" s="240">
        <v>1</v>
      </c>
      <c r="D315" s="240">
        <v>7</v>
      </c>
      <c r="E315" s="240">
        <v>1</v>
      </c>
      <c r="F315" s="242">
        <v>2</v>
      </c>
      <c r="G315" s="241" t="s">
        <v>168</v>
      </c>
      <c r="H315" s="218">
        <v>279</v>
      </c>
      <c r="I315" s="246"/>
      <c r="J315" s="246"/>
      <c r="K315" s="246"/>
      <c r="L315" s="246"/>
      <c r="M315" s="172"/>
      <c r="N315" s="172"/>
      <c r="O315" s="172"/>
      <c r="P315" s="172"/>
      <c r="Q315" s="172"/>
      <c r="R315" s="172"/>
      <c r="S315" s="172"/>
      <c r="T315" s="172"/>
      <c r="U315" s="172"/>
      <c r="V315" s="172"/>
      <c r="W315" s="172"/>
      <c r="X315" s="172"/>
      <c r="Y315" s="172"/>
      <c r="Z315" s="172"/>
      <c r="AA315" s="172"/>
    </row>
    <row r="316" spans="1:27" ht="12.75" hidden="1" customHeight="1">
      <c r="A316" s="239">
        <v>3</v>
      </c>
      <c r="B316" s="240">
        <v>3</v>
      </c>
      <c r="C316" s="240">
        <v>2</v>
      </c>
      <c r="D316" s="240"/>
      <c r="E316" s="240"/>
      <c r="F316" s="242"/>
      <c r="G316" s="241" t="s">
        <v>173</v>
      </c>
      <c r="H316" s="218">
        <v>280</v>
      </c>
      <c r="I316" s="228">
        <f>SUM(I317+I322+I326+I331+I335+I338+I341)</f>
        <v>0</v>
      </c>
      <c r="J316" s="311">
        <f>SUM(J317+J322+J326+J331+J335+J338+J341)</f>
        <v>0</v>
      </c>
      <c r="K316" s="229">
        <f>SUM(K317+K322+K326+K331+K335+K338+K341)</f>
        <v>0</v>
      </c>
      <c r="L316" s="229">
        <f>SUM(L317+L322+L326+L331+L335+L338+L341)</f>
        <v>0</v>
      </c>
      <c r="M316" s="172"/>
      <c r="N316" s="172"/>
      <c r="O316" s="172"/>
      <c r="P316" s="172"/>
      <c r="Q316" s="172"/>
      <c r="R316" s="172"/>
      <c r="S316" s="172"/>
      <c r="T316" s="172"/>
      <c r="U316" s="172"/>
      <c r="V316" s="172"/>
      <c r="W316" s="172"/>
      <c r="X316" s="172"/>
      <c r="Y316" s="172"/>
      <c r="Z316" s="172"/>
      <c r="AA316" s="172"/>
    </row>
    <row r="317" spans="1:27" ht="25.5" hidden="1" customHeight="1">
      <c r="A317" s="239">
        <v>3</v>
      </c>
      <c r="B317" s="240">
        <v>3</v>
      </c>
      <c r="C317" s="240">
        <v>2</v>
      </c>
      <c r="D317" s="240">
        <v>1</v>
      </c>
      <c r="E317" s="240"/>
      <c r="F317" s="242"/>
      <c r="G317" s="241" t="s">
        <v>175</v>
      </c>
      <c r="H317" s="218">
        <v>281</v>
      </c>
      <c r="I317" s="228">
        <f>I318</f>
        <v>0</v>
      </c>
      <c r="J317" s="311">
        <f>J318</f>
        <v>0</v>
      </c>
      <c r="K317" s="229">
        <f>K318</f>
        <v>0</v>
      </c>
      <c r="L317" s="229">
        <f>L318</f>
        <v>0</v>
      </c>
      <c r="M317" s="172"/>
      <c r="N317" s="172"/>
      <c r="O317" s="172"/>
      <c r="P317" s="172"/>
      <c r="Q317" s="172"/>
      <c r="R317" s="172"/>
      <c r="S317" s="172"/>
      <c r="T317" s="172"/>
      <c r="U317" s="172"/>
      <c r="V317" s="172"/>
      <c r="W317" s="172"/>
      <c r="X317" s="172"/>
      <c r="Y317" s="172"/>
      <c r="Z317" s="172"/>
      <c r="AA317" s="172"/>
    </row>
    <row r="318" spans="1:27" ht="25.5" hidden="1" customHeight="1">
      <c r="A318" s="243">
        <v>3</v>
      </c>
      <c r="B318" s="239">
        <v>3</v>
      </c>
      <c r="C318" s="240">
        <v>2</v>
      </c>
      <c r="D318" s="241">
        <v>1</v>
      </c>
      <c r="E318" s="239">
        <v>1</v>
      </c>
      <c r="F318" s="242"/>
      <c r="G318" s="241" t="s">
        <v>175</v>
      </c>
      <c r="H318" s="218">
        <v>282</v>
      </c>
      <c r="I318" s="228">
        <f>SUM(I319:I321)</f>
        <v>0</v>
      </c>
      <c r="J318" s="311">
        <f>SUM(J319:J321)</f>
        <v>0</v>
      </c>
      <c r="K318" s="229">
        <f>SUM(K319:K321)</f>
        <v>0</v>
      </c>
      <c r="L318" s="229">
        <f>SUM(L319:L321)</f>
        <v>0</v>
      </c>
      <c r="M318" s="172"/>
      <c r="N318" s="172"/>
      <c r="O318" s="172"/>
      <c r="P318" s="172"/>
      <c r="Q318" s="172"/>
      <c r="R318" s="172"/>
      <c r="S318" s="172"/>
      <c r="T318" s="172"/>
      <c r="U318" s="172"/>
      <c r="V318" s="172"/>
      <c r="W318" s="172"/>
      <c r="X318" s="172"/>
      <c r="Y318" s="172"/>
      <c r="Z318" s="172"/>
      <c r="AA318" s="172"/>
    </row>
    <row r="319" spans="1:27" ht="12.75" hidden="1" customHeight="1">
      <c r="A319" s="243">
        <v>3</v>
      </c>
      <c r="B319" s="239">
        <v>3</v>
      </c>
      <c r="C319" s="240">
        <v>2</v>
      </c>
      <c r="D319" s="241">
        <v>1</v>
      </c>
      <c r="E319" s="239">
        <v>1</v>
      </c>
      <c r="F319" s="242">
        <v>1</v>
      </c>
      <c r="G319" s="241" t="s">
        <v>159</v>
      </c>
      <c r="H319" s="218">
        <v>283</v>
      </c>
      <c r="I319" s="246"/>
      <c r="J319" s="246"/>
      <c r="K319" s="246"/>
      <c r="L319" s="246"/>
      <c r="M319" s="172"/>
      <c r="N319" s="172"/>
      <c r="O319" s="172"/>
      <c r="P319" s="172"/>
      <c r="Q319" s="172"/>
      <c r="R319" s="172"/>
      <c r="S319" s="172"/>
      <c r="T319" s="172"/>
      <c r="U319" s="172"/>
      <c r="V319" s="172"/>
      <c r="W319" s="172"/>
      <c r="X319" s="172"/>
      <c r="Y319" s="172"/>
      <c r="Z319" s="172"/>
      <c r="AA319" s="172"/>
    </row>
    <row r="320" spans="1:27" ht="12.75" hidden="1" customHeight="1">
      <c r="A320" s="261">
        <v>3</v>
      </c>
      <c r="B320" s="235">
        <v>3</v>
      </c>
      <c r="C320" s="233">
        <v>2</v>
      </c>
      <c r="D320" s="234">
        <v>1</v>
      </c>
      <c r="E320" s="235">
        <v>1</v>
      </c>
      <c r="F320" s="236">
        <v>2</v>
      </c>
      <c r="G320" s="234" t="s">
        <v>160</v>
      </c>
      <c r="H320" s="218">
        <v>284</v>
      </c>
      <c r="I320" s="246"/>
      <c r="J320" s="246"/>
      <c r="K320" s="246"/>
      <c r="L320" s="246"/>
      <c r="M320" s="172"/>
      <c r="N320" s="172"/>
      <c r="O320" s="172"/>
      <c r="P320" s="172"/>
      <c r="Q320" s="172"/>
      <c r="R320" s="172"/>
      <c r="S320" s="172"/>
      <c r="T320" s="172"/>
      <c r="U320" s="172"/>
      <c r="V320" s="172"/>
      <c r="W320" s="172"/>
      <c r="X320" s="172"/>
      <c r="Y320" s="172"/>
      <c r="Z320" s="172"/>
      <c r="AA320" s="172"/>
    </row>
    <row r="321" spans="1:27" ht="12.75" hidden="1" customHeight="1">
      <c r="A321" s="243">
        <v>3</v>
      </c>
      <c r="B321" s="243">
        <v>3</v>
      </c>
      <c r="C321" s="239">
        <v>2</v>
      </c>
      <c r="D321" s="241">
        <v>1</v>
      </c>
      <c r="E321" s="239">
        <v>1</v>
      </c>
      <c r="F321" s="242">
        <v>3</v>
      </c>
      <c r="G321" s="241" t="s">
        <v>177</v>
      </c>
      <c r="H321" s="218">
        <v>285</v>
      </c>
      <c r="I321" s="246"/>
      <c r="J321" s="246"/>
      <c r="K321" s="246"/>
      <c r="L321" s="246"/>
      <c r="M321" s="172"/>
      <c r="N321" s="172"/>
      <c r="O321" s="172"/>
      <c r="P321" s="172"/>
      <c r="Q321" s="172"/>
      <c r="R321" s="172"/>
      <c r="S321" s="172"/>
      <c r="T321" s="172"/>
      <c r="U321" s="172"/>
      <c r="V321" s="172"/>
      <c r="W321" s="172"/>
      <c r="X321" s="172"/>
      <c r="Y321" s="172"/>
      <c r="Z321" s="172"/>
      <c r="AA321" s="172"/>
    </row>
    <row r="322" spans="1:27" ht="25.5" hidden="1" customHeight="1">
      <c r="A322" s="251">
        <v>3</v>
      </c>
      <c r="B322" s="251">
        <v>3</v>
      </c>
      <c r="C322" s="267">
        <v>2</v>
      </c>
      <c r="D322" s="284">
        <v>2</v>
      </c>
      <c r="E322" s="267"/>
      <c r="F322" s="269"/>
      <c r="G322" s="284" t="s">
        <v>178</v>
      </c>
      <c r="H322" s="218">
        <v>286</v>
      </c>
      <c r="I322" s="257">
        <f>I323</f>
        <v>0</v>
      </c>
      <c r="J322" s="313">
        <f>J323</f>
        <v>0</v>
      </c>
      <c r="K322" s="259">
        <f>K323</f>
        <v>0</v>
      </c>
      <c r="L322" s="259">
        <f>L323</f>
        <v>0</v>
      </c>
      <c r="M322" s="172"/>
      <c r="N322" s="172"/>
      <c r="O322" s="172"/>
      <c r="P322" s="172"/>
      <c r="Q322" s="172"/>
      <c r="R322" s="172"/>
      <c r="S322" s="172"/>
      <c r="T322" s="172"/>
      <c r="U322" s="172"/>
      <c r="V322" s="172"/>
      <c r="W322" s="172"/>
      <c r="X322" s="172"/>
      <c r="Y322" s="172"/>
      <c r="Z322" s="172"/>
      <c r="AA322" s="172"/>
    </row>
    <row r="323" spans="1:27" ht="25.5" hidden="1" customHeight="1">
      <c r="A323" s="243">
        <v>3</v>
      </c>
      <c r="B323" s="243">
        <v>3</v>
      </c>
      <c r="C323" s="239">
        <v>2</v>
      </c>
      <c r="D323" s="241">
        <v>2</v>
      </c>
      <c r="E323" s="239">
        <v>1</v>
      </c>
      <c r="F323" s="242"/>
      <c r="G323" s="241" t="s">
        <v>178</v>
      </c>
      <c r="H323" s="218">
        <v>287</v>
      </c>
      <c r="I323" s="228">
        <f>SUM(I324:I325)</f>
        <v>0</v>
      </c>
      <c r="J323" s="276">
        <f>SUM(J324:J325)</f>
        <v>0</v>
      </c>
      <c r="K323" s="229">
        <f>SUM(K324:K325)</f>
        <v>0</v>
      </c>
      <c r="L323" s="229">
        <f>SUM(L324:L325)</f>
        <v>0</v>
      </c>
      <c r="M323" s="172"/>
      <c r="N323" s="172"/>
      <c r="O323" s="172"/>
      <c r="P323" s="172"/>
      <c r="Q323" s="172"/>
      <c r="R323" s="172"/>
      <c r="S323" s="172"/>
      <c r="T323" s="172"/>
      <c r="U323" s="172"/>
      <c r="V323" s="172"/>
      <c r="W323" s="172"/>
      <c r="X323" s="172"/>
      <c r="Y323" s="172"/>
      <c r="Z323" s="172"/>
      <c r="AA323" s="172"/>
    </row>
    <row r="324" spans="1:27" ht="12.75" hidden="1" customHeight="1">
      <c r="A324" s="243">
        <v>3</v>
      </c>
      <c r="B324" s="243">
        <v>3</v>
      </c>
      <c r="C324" s="239">
        <v>2</v>
      </c>
      <c r="D324" s="241">
        <v>2</v>
      </c>
      <c r="E324" s="243">
        <v>1</v>
      </c>
      <c r="F324" s="280">
        <v>1</v>
      </c>
      <c r="G324" s="241" t="s">
        <v>164</v>
      </c>
      <c r="H324" s="218">
        <v>288</v>
      </c>
      <c r="I324" s="246"/>
      <c r="J324" s="246"/>
      <c r="K324" s="246"/>
      <c r="L324" s="246"/>
      <c r="M324" s="172"/>
      <c r="N324" s="172"/>
      <c r="O324" s="172"/>
      <c r="P324" s="172"/>
      <c r="Q324" s="172"/>
      <c r="R324" s="172"/>
      <c r="S324" s="172"/>
      <c r="T324" s="172"/>
      <c r="U324" s="172"/>
      <c r="V324" s="172"/>
      <c r="W324" s="172"/>
      <c r="X324" s="172"/>
      <c r="Y324" s="172"/>
      <c r="Z324" s="172"/>
      <c r="AA324" s="172"/>
    </row>
    <row r="325" spans="1:27" ht="12.75" hidden="1" customHeight="1">
      <c r="A325" s="251">
        <v>3</v>
      </c>
      <c r="B325" s="251">
        <v>3</v>
      </c>
      <c r="C325" s="252">
        <v>2</v>
      </c>
      <c r="D325" s="253">
        <v>2</v>
      </c>
      <c r="E325" s="254">
        <v>1</v>
      </c>
      <c r="F325" s="283">
        <v>2</v>
      </c>
      <c r="G325" s="254" t="s">
        <v>165</v>
      </c>
      <c r="H325" s="218">
        <v>289</v>
      </c>
      <c r="I325" s="246"/>
      <c r="J325" s="246"/>
      <c r="K325" s="246"/>
      <c r="L325" s="246"/>
      <c r="M325" s="172"/>
      <c r="N325" s="172"/>
      <c r="O325" s="172"/>
      <c r="P325" s="172"/>
      <c r="Q325" s="172"/>
      <c r="R325" s="172"/>
      <c r="S325" s="172"/>
      <c r="T325" s="172"/>
      <c r="U325" s="172"/>
      <c r="V325" s="172"/>
      <c r="W325" s="172"/>
      <c r="X325" s="172"/>
      <c r="Y325" s="172"/>
      <c r="Z325" s="172"/>
      <c r="AA325" s="172"/>
    </row>
    <row r="326" spans="1:27" ht="12.75" hidden="1" customHeight="1">
      <c r="A326" s="243">
        <v>3</v>
      </c>
      <c r="B326" s="243">
        <v>3</v>
      </c>
      <c r="C326" s="239">
        <v>2</v>
      </c>
      <c r="D326" s="240">
        <v>3</v>
      </c>
      <c r="E326" s="241"/>
      <c r="F326" s="280"/>
      <c r="G326" s="241" t="s">
        <v>166</v>
      </c>
      <c r="H326" s="218">
        <v>290</v>
      </c>
      <c r="I326" s="228">
        <f>I327</f>
        <v>0</v>
      </c>
      <c r="J326" s="276">
        <f>J327</f>
        <v>0</v>
      </c>
      <c r="K326" s="276">
        <f>K327</f>
        <v>0</v>
      </c>
      <c r="L326" s="229">
        <f>L327</f>
        <v>0</v>
      </c>
      <c r="M326" s="172"/>
      <c r="N326" s="172"/>
      <c r="O326" s="172"/>
      <c r="P326" s="172"/>
      <c r="Q326" s="172"/>
      <c r="R326" s="172"/>
      <c r="S326" s="172"/>
      <c r="T326" s="172"/>
      <c r="U326" s="172"/>
      <c r="V326" s="172"/>
      <c r="W326" s="172"/>
      <c r="X326" s="172"/>
      <c r="Y326" s="172"/>
      <c r="Z326" s="172"/>
      <c r="AA326" s="172"/>
    </row>
    <row r="327" spans="1:27" ht="12.75" hidden="1" customHeight="1">
      <c r="A327" s="243">
        <v>3</v>
      </c>
      <c r="B327" s="243">
        <v>3</v>
      </c>
      <c r="C327" s="239">
        <v>2</v>
      </c>
      <c r="D327" s="240">
        <v>3</v>
      </c>
      <c r="E327" s="241">
        <v>1</v>
      </c>
      <c r="F327" s="280"/>
      <c r="G327" s="240" t="s">
        <v>166</v>
      </c>
      <c r="H327" s="218">
        <v>291</v>
      </c>
      <c r="I327" s="228">
        <f>I328+I329</f>
        <v>0</v>
      </c>
      <c r="J327" s="228">
        <f>J328+J329</f>
        <v>0</v>
      </c>
      <c r="K327" s="228">
        <f>K328+K329</f>
        <v>0</v>
      </c>
      <c r="L327" s="228">
        <f>L328+L329</f>
        <v>0</v>
      </c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2"/>
      <c r="Z327" s="172"/>
      <c r="AA327" s="172"/>
    </row>
    <row r="328" spans="1:27" ht="12.75" hidden="1" customHeight="1">
      <c r="A328" s="243">
        <v>3</v>
      </c>
      <c r="B328" s="243">
        <v>3</v>
      </c>
      <c r="C328" s="239">
        <v>2</v>
      </c>
      <c r="D328" s="240">
        <v>3</v>
      </c>
      <c r="E328" s="241">
        <v>1</v>
      </c>
      <c r="F328" s="280">
        <v>1</v>
      </c>
      <c r="G328" s="241" t="s">
        <v>167</v>
      </c>
      <c r="H328" s="218">
        <v>292</v>
      </c>
      <c r="I328" s="286"/>
      <c r="J328" s="286"/>
      <c r="K328" s="286"/>
      <c r="L328" s="299"/>
      <c r="M328" s="172"/>
      <c r="N328" s="172"/>
      <c r="O328" s="172"/>
      <c r="P328" s="172"/>
      <c r="Q328" s="172"/>
      <c r="R328" s="172"/>
      <c r="S328" s="172"/>
      <c r="T328" s="172"/>
      <c r="U328" s="172"/>
      <c r="V328" s="172"/>
      <c r="W328" s="172"/>
      <c r="X328" s="172"/>
      <c r="Y328" s="172"/>
      <c r="Z328" s="172"/>
      <c r="AA328" s="172"/>
    </row>
    <row r="329" spans="1:27" ht="12.75" hidden="1" customHeight="1">
      <c r="A329" s="243">
        <v>3</v>
      </c>
      <c r="B329" s="243">
        <v>3</v>
      </c>
      <c r="C329" s="239">
        <v>2</v>
      </c>
      <c r="D329" s="240">
        <v>3</v>
      </c>
      <c r="E329" s="241">
        <v>1</v>
      </c>
      <c r="F329" s="280">
        <v>2</v>
      </c>
      <c r="G329" s="241" t="s">
        <v>168</v>
      </c>
      <c r="H329" s="218">
        <v>293</v>
      </c>
      <c r="I329" s="246"/>
      <c r="J329" s="246"/>
      <c r="K329" s="246"/>
      <c r="L329" s="246"/>
      <c r="M329" s="172"/>
      <c r="N329" s="172"/>
      <c r="O329" s="172"/>
      <c r="P329" s="172"/>
      <c r="Q329" s="172"/>
      <c r="R329" s="172"/>
      <c r="S329" s="172"/>
      <c r="T329" s="172"/>
      <c r="U329" s="172"/>
      <c r="V329" s="172"/>
      <c r="W329" s="172"/>
      <c r="X329" s="172"/>
      <c r="Y329" s="172"/>
      <c r="Z329" s="172"/>
      <c r="AA329" s="172"/>
    </row>
    <row r="330" spans="1:27" ht="12.75" hidden="1" customHeight="1">
      <c r="A330" s="485">
        <v>1</v>
      </c>
      <c r="B330" s="486"/>
      <c r="C330" s="486"/>
      <c r="D330" s="486"/>
      <c r="E330" s="486"/>
      <c r="F330" s="487"/>
      <c r="G330" s="292">
        <v>2</v>
      </c>
      <c r="H330" s="218">
        <v>3</v>
      </c>
      <c r="I330" s="264">
        <v>4</v>
      </c>
      <c r="J330" s="265">
        <v>5</v>
      </c>
      <c r="K330" s="266">
        <v>6</v>
      </c>
      <c r="L330" s="264">
        <v>7</v>
      </c>
      <c r="M330" s="172"/>
      <c r="N330" s="172"/>
      <c r="O330" s="172"/>
      <c r="P330" s="172"/>
      <c r="Q330" s="172"/>
      <c r="R330" s="172"/>
      <c r="S330" s="172"/>
      <c r="T330" s="172"/>
      <c r="U330" s="172"/>
      <c r="V330" s="172"/>
      <c r="W330" s="172"/>
      <c r="X330" s="172"/>
      <c r="Y330" s="172"/>
      <c r="Z330" s="172"/>
      <c r="AA330" s="172"/>
    </row>
    <row r="331" spans="1:27" ht="12.75" hidden="1" customHeight="1">
      <c r="A331" s="243">
        <v>3</v>
      </c>
      <c r="B331" s="243">
        <v>3</v>
      </c>
      <c r="C331" s="239">
        <v>2</v>
      </c>
      <c r="D331" s="240">
        <v>4</v>
      </c>
      <c r="E331" s="240"/>
      <c r="F331" s="242"/>
      <c r="G331" s="240" t="s">
        <v>179</v>
      </c>
      <c r="H331" s="227">
        <v>294</v>
      </c>
      <c r="I331" s="228">
        <f>I332</f>
        <v>0</v>
      </c>
      <c r="J331" s="276">
        <f>J332</f>
        <v>0</v>
      </c>
      <c r="K331" s="276">
        <f>K332</f>
        <v>0</v>
      </c>
      <c r="L331" s="229">
        <f>L332</f>
        <v>0</v>
      </c>
      <c r="M331" s="172"/>
      <c r="N331" s="172"/>
      <c r="O331" s="172"/>
      <c r="P331" s="172"/>
      <c r="Q331" s="172"/>
      <c r="R331" s="172"/>
      <c r="S331" s="172"/>
      <c r="T331" s="172"/>
      <c r="U331" s="172"/>
      <c r="V331" s="172"/>
      <c r="W331" s="172"/>
      <c r="X331" s="172"/>
      <c r="Y331" s="172"/>
      <c r="Z331" s="172"/>
      <c r="AA331" s="172"/>
    </row>
    <row r="332" spans="1:27" ht="12.75" hidden="1" customHeight="1">
      <c r="A332" s="261">
        <v>3</v>
      </c>
      <c r="B332" s="261">
        <v>3</v>
      </c>
      <c r="C332" s="235">
        <v>2</v>
      </c>
      <c r="D332" s="233">
        <v>4</v>
      </c>
      <c r="E332" s="233">
        <v>1</v>
      </c>
      <c r="F332" s="236"/>
      <c r="G332" s="233" t="s">
        <v>179</v>
      </c>
      <c r="H332" s="219">
        <v>295</v>
      </c>
      <c r="I332" s="249">
        <f>SUM(I333:I334)</f>
        <v>0</v>
      </c>
      <c r="J332" s="275">
        <f>SUM(J333:J334)</f>
        <v>0</v>
      </c>
      <c r="K332" s="275">
        <f>SUM(K333:K334)</f>
        <v>0</v>
      </c>
      <c r="L332" s="250">
        <f>SUM(L333:L334)</f>
        <v>0</v>
      </c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  <c r="Z332" s="172"/>
      <c r="AA332" s="172"/>
    </row>
    <row r="333" spans="1:27" ht="12.75" hidden="1" customHeight="1">
      <c r="A333" s="243">
        <v>3</v>
      </c>
      <c r="B333" s="243">
        <v>3</v>
      </c>
      <c r="C333" s="239">
        <v>2</v>
      </c>
      <c r="D333" s="240">
        <v>4</v>
      </c>
      <c r="E333" s="240">
        <v>1</v>
      </c>
      <c r="F333" s="242">
        <v>1</v>
      </c>
      <c r="G333" s="240" t="s">
        <v>167</v>
      </c>
      <c r="H333" s="227">
        <v>296</v>
      </c>
      <c r="I333" s="246"/>
      <c r="J333" s="246"/>
      <c r="K333" s="246"/>
      <c r="L333" s="246"/>
      <c r="M333" s="172"/>
      <c r="N333" s="172"/>
      <c r="O333" s="172"/>
      <c r="P333" s="172"/>
      <c r="Q333" s="172"/>
      <c r="R333" s="172"/>
      <c r="S333" s="172"/>
      <c r="T333" s="172"/>
      <c r="U333" s="172"/>
      <c r="V333" s="172"/>
      <c r="W333" s="172"/>
      <c r="X333" s="172"/>
      <c r="Y333" s="172"/>
      <c r="Z333" s="172"/>
      <c r="AA333" s="172"/>
    </row>
    <row r="334" spans="1:27" ht="12.75" hidden="1" customHeight="1">
      <c r="A334" s="243">
        <v>3</v>
      </c>
      <c r="B334" s="243">
        <v>3</v>
      </c>
      <c r="C334" s="239">
        <v>2</v>
      </c>
      <c r="D334" s="240">
        <v>4</v>
      </c>
      <c r="E334" s="240">
        <v>1</v>
      </c>
      <c r="F334" s="242">
        <v>2</v>
      </c>
      <c r="G334" s="240" t="s">
        <v>168</v>
      </c>
      <c r="H334" s="219">
        <v>297</v>
      </c>
      <c r="I334" s="246"/>
      <c r="J334" s="246"/>
      <c r="K334" s="246"/>
      <c r="L334" s="246"/>
      <c r="M334" s="172"/>
      <c r="N334" s="172"/>
      <c r="O334" s="172"/>
      <c r="P334" s="172"/>
      <c r="Q334" s="172"/>
      <c r="R334" s="172"/>
      <c r="S334" s="172"/>
      <c r="T334" s="172"/>
      <c r="U334" s="172"/>
      <c r="V334" s="172"/>
      <c r="W334" s="172"/>
      <c r="X334" s="172"/>
      <c r="Y334" s="172"/>
      <c r="Z334" s="172"/>
      <c r="AA334" s="172"/>
    </row>
    <row r="335" spans="1:27" ht="25.5" hidden="1" customHeight="1">
      <c r="A335" s="243">
        <v>3</v>
      </c>
      <c r="B335" s="243">
        <v>3</v>
      </c>
      <c r="C335" s="239">
        <v>2</v>
      </c>
      <c r="D335" s="240">
        <v>5</v>
      </c>
      <c r="E335" s="240"/>
      <c r="F335" s="242"/>
      <c r="G335" s="240" t="s">
        <v>180</v>
      </c>
      <c r="H335" s="227">
        <v>298</v>
      </c>
      <c r="I335" s="228">
        <f t="shared" ref="I335:L336" si="28">I336</f>
        <v>0</v>
      </c>
      <c r="J335" s="276">
        <f t="shared" si="28"/>
        <v>0</v>
      </c>
      <c r="K335" s="276">
        <f t="shared" si="28"/>
        <v>0</v>
      </c>
      <c r="L335" s="229">
        <f t="shared" si="28"/>
        <v>0</v>
      </c>
      <c r="M335" s="172"/>
      <c r="N335" s="172"/>
      <c r="O335" s="172"/>
      <c r="P335" s="172"/>
      <c r="Q335" s="172"/>
      <c r="R335" s="172"/>
      <c r="S335" s="172"/>
      <c r="T335" s="172"/>
      <c r="U335" s="172"/>
      <c r="V335" s="172"/>
      <c r="W335" s="172"/>
      <c r="X335" s="172"/>
      <c r="Y335" s="172"/>
      <c r="Z335" s="172"/>
      <c r="AA335" s="172"/>
    </row>
    <row r="336" spans="1:27" ht="25.5" hidden="1" customHeight="1">
      <c r="A336" s="261">
        <v>3</v>
      </c>
      <c r="B336" s="261">
        <v>3</v>
      </c>
      <c r="C336" s="235">
        <v>2</v>
      </c>
      <c r="D336" s="233">
        <v>5</v>
      </c>
      <c r="E336" s="233">
        <v>1</v>
      </c>
      <c r="F336" s="236"/>
      <c r="G336" s="233" t="s">
        <v>180</v>
      </c>
      <c r="H336" s="219">
        <v>299</v>
      </c>
      <c r="I336" s="249">
        <f t="shared" si="28"/>
        <v>0</v>
      </c>
      <c r="J336" s="275">
        <f t="shared" si="28"/>
        <v>0</v>
      </c>
      <c r="K336" s="275">
        <f t="shared" si="28"/>
        <v>0</v>
      </c>
      <c r="L336" s="250">
        <f t="shared" si="28"/>
        <v>0</v>
      </c>
      <c r="M336" s="172"/>
      <c r="N336" s="172"/>
      <c r="O336" s="172"/>
      <c r="P336" s="172"/>
      <c r="Q336" s="172"/>
      <c r="R336" s="172"/>
      <c r="S336" s="172"/>
      <c r="T336" s="172"/>
      <c r="U336" s="172"/>
      <c r="V336" s="172"/>
      <c r="W336" s="172"/>
      <c r="X336" s="172"/>
      <c r="Y336" s="172"/>
      <c r="Z336" s="172"/>
      <c r="AA336" s="172"/>
    </row>
    <row r="337" spans="1:27" ht="25.5" hidden="1" customHeight="1">
      <c r="A337" s="243">
        <v>3</v>
      </c>
      <c r="B337" s="243">
        <v>3</v>
      </c>
      <c r="C337" s="239">
        <v>2</v>
      </c>
      <c r="D337" s="240">
        <v>5</v>
      </c>
      <c r="E337" s="240">
        <v>1</v>
      </c>
      <c r="F337" s="242">
        <v>1</v>
      </c>
      <c r="G337" s="240" t="s">
        <v>180</v>
      </c>
      <c r="H337" s="227">
        <v>300</v>
      </c>
      <c r="I337" s="286"/>
      <c r="J337" s="286"/>
      <c r="K337" s="286"/>
      <c r="L337" s="299"/>
      <c r="M337" s="172"/>
      <c r="N337" s="172"/>
      <c r="O337" s="172"/>
      <c r="P337" s="172"/>
      <c r="Q337" s="172"/>
      <c r="R337" s="172"/>
      <c r="S337" s="172"/>
      <c r="T337" s="172"/>
      <c r="U337" s="172"/>
      <c r="V337" s="172"/>
      <c r="W337" s="172"/>
      <c r="X337" s="172"/>
      <c r="Y337" s="172"/>
      <c r="Z337" s="172"/>
      <c r="AA337" s="172"/>
    </row>
    <row r="338" spans="1:27" ht="12.75" hidden="1" customHeight="1">
      <c r="A338" s="243">
        <v>3</v>
      </c>
      <c r="B338" s="243">
        <v>3</v>
      </c>
      <c r="C338" s="239">
        <v>2</v>
      </c>
      <c r="D338" s="240">
        <v>6</v>
      </c>
      <c r="E338" s="240"/>
      <c r="F338" s="242"/>
      <c r="G338" s="240" t="s">
        <v>171</v>
      </c>
      <c r="H338" s="219">
        <v>301</v>
      </c>
      <c r="I338" s="228">
        <f t="shared" ref="I338:L339" si="29">I339</f>
        <v>0</v>
      </c>
      <c r="J338" s="276">
        <f t="shared" si="29"/>
        <v>0</v>
      </c>
      <c r="K338" s="276">
        <f t="shared" si="29"/>
        <v>0</v>
      </c>
      <c r="L338" s="229">
        <f t="shared" si="29"/>
        <v>0</v>
      </c>
      <c r="M338" s="172"/>
      <c r="N338" s="172"/>
      <c r="O338" s="172"/>
      <c r="P338" s="172"/>
      <c r="Q338" s="172"/>
      <c r="R338" s="172"/>
      <c r="S338" s="172"/>
      <c r="T338" s="172"/>
      <c r="U338" s="172"/>
      <c r="V338" s="172"/>
      <c r="W338" s="172"/>
      <c r="X338" s="172"/>
      <c r="Y338" s="172"/>
      <c r="Z338" s="172"/>
      <c r="AA338" s="172"/>
    </row>
    <row r="339" spans="1:27" ht="12.75" hidden="1" customHeight="1">
      <c r="A339" s="243">
        <v>3</v>
      </c>
      <c r="B339" s="243">
        <v>3</v>
      </c>
      <c r="C339" s="239">
        <v>2</v>
      </c>
      <c r="D339" s="240">
        <v>6</v>
      </c>
      <c r="E339" s="240">
        <v>1</v>
      </c>
      <c r="F339" s="242"/>
      <c r="G339" s="240" t="s">
        <v>171</v>
      </c>
      <c r="H339" s="227">
        <v>302</v>
      </c>
      <c r="I339" s="228">
        <f t="shared" si="29"/>
        <v>0</v>
      </c>
      <c r="J339" s="276">
        <f t="shared" si="29"/>
        <v>0</v>
      </c>
      <c r="K339" s="276">
        <f t="shared" si="29"/>
        <v>0</v>
      </c>
      <c r="L339" s="229">
        <f t="shared" si="29"/>
        <v>0</v>
      </c>
      <c r="M339" s="172"/>
      <c r="N339" s="172"/>
      <c r="O339" s="172"/>
      <c r="P339" s="172"/>
      <c r="Q339" s="172"/>
      <c r="R339" s="172"/>
      <c r="S339" s="172"/>
      <c r="T339" s="172"/>
      <c r="U339" s="172"/>
      <c r="V339" s="172"/>
      <c r="W339" s="172"/>
      <c r="X339" s="172"/>
      <c r="Y339" s="172"/>
      <c r="Z339" s="172"/>
      <c r="AA339" s="172"/>
    </row>
    <row r="340" spans="1:27" ht="12.75" hidden="1" customHeight="1">
      <c r="A340" s="251">
        <v>3</v>
      </c>
      <c r="B340" s="251">
        <v>3</v>
      </c>
      <c r="C340" s="252">
        <v>2</v>
      </c>
      <c r="D340" s="253">
        <v>6</v>
      </c>
      <c r="E340" s="253">
        <v>1</v>
      </c>
      <c r="F340" s="255">
        <v>1</v>
      </c>
      <c r="G340" s="253" t="s">
        <v>171</v>
      </c>
      <c r="H340" s="219">
        <v>303</v>
      </c>
      <c r="I340" s="286"/>
      <c r="J340" s="286"/>
      <c r="K340" s="286"/>
      <c r="L340" s="299"/>
      <c r="M340" s="172"/>
      <c r="N340" s="172"/>
      <c r="O340" s="172"/>
      <c r="P340" s="172"/>
      <c r="Q340" s="172"/>
      <c r="R340" s="172"/>
      <c r="S340" s="172"/>
      <c r="T340" s="172"/>
      <c r="U340" s="172"/>
      <c r="V340" s="172"/>
      <c r="W340" s="172"/>
      <c r="X340" s="172"/>
      <c r="Y340" s="172"/>
      <c r="Z340" s="172"/>
      <c r="AA340" s="172"/>
    </row>
    <row r="341" spans="1:27" ht="12.75" hidden="1" customHeight="1">
      <c r="A341" s="243">
        <v>3</v>
      </c>
      <c r="B341" s="243">
        <v>3</v>
      </c>
      <c r="C341" s="239">
        <v>2</v>
      </c>
      <c r="D341" s="240">
        <v>7</v>
      </c>
      <c r="E341" s="240"/>
      <c r="F341" s="242"/>
      <c r="G341" s="240" t="s">
        <v>172</v>
      </c>
      <c r="H341" s="227">
        <v>304</v>
      </c>
      <c r="I341" s="228">
        <f t="shared" ref="I341:L342" si="30">I342</f>
        <v>0</v>
      </c>
      <c r="J341" s="276">
        <f t="shared" si="30"/>
        <v>0</v>
      </c>
      <c r="K341" s="276">
        <f t="shared" si="30"/>
        <v>0</v>
      </c>
      <c r="L341" s="229">
        <f t="shared" si="30"/>
        <v>0</v>
      </c>
      <c r="M341" s="172"/>
      <c r="N341" s="172"/>
      <c r="O341" s="172"/>
      <c r="P341" s="172"/>
      <c r="Q341" s="172"/>
      <c r="R341" s="172"/>
      <c r="S341" s="172"/>
      <c r="T341" s="172"/>
      <c r="U341" s="172"/>
      <c r="V341" s="172"/>
      <c r="W341" s="172"/>
      <c r="X341" s="172"/>
      <c r="Y341" s="172"/>
      <c r="Z341" s="172"/>
      <c r="AA341" s="172"/>
    </row>
    <row r="342" spans="1:27" ht="12.75" hidden="1" customHeight="1">
      <c r="A342" s="251">
        <v>3</v>
      </c>
      <c r="B342" s="251">
        <v>3</v>
      </c>
      <c r="C342" s="252">
        <v>2</v>
      </c>
      <c r="D342" s="253">
        <v>7</v>
      </c>
      <c r="E342" s="253">
        <v>1</v>
      </c>
      <c r="F342" s="255"/>
      <c r="G342" s="253" t="s">
        <v>172</v>
      </c>
      <c r="H342" s="219">
        <v>305</v>
      </c>
      <c r="I342" s="229">
        <f t="shared" si="30"/>
        <v>0</v>
      </c>
      <c r="J342" s="276">
        <f t="shared" si="30"/>
        <v>0</v>
      </c>
      <c r="K342" s="276">
        <f t="shared" si="30"/>
        <v>0</v>
      </c>
      <c r="L342" s="229">
        <f t="shared" si="30"/>
        <v>0</v>
      </c>
      <c r="M342" s="172"/>
      <c r="N342" s="172"/>
      <c r="O342" s="172"/>
      <c r="P342" s="172"/>
      <c r="Q342" s="172"/>
      <c r="R342" s="172"/>
      <c r="S342" s="172"/>
      <c r="T342" s="172"/>
      <c r="U342" s="172"/>
      <c r="V342" s="172"/>
      <c r="W342" s="172"/>
      <c r="X342" s="172"/>
      <c r="Y342" s="172"/>
      <c r="Z342" s="172"/>
      <c r="AA342" s="172"/>
    </row>
    <row r="343" spans="1:27" ht="12.75" hidden="1" customHeight="1">
      <c r="A343" s="243">
        <v>3</v>
      </c>
      <c r="B343" s="243">
        <v>3</v>
      </c>
      <c r="C343" s="239">
        <v>2</v>
      </c>
      <c r="D343" s="240">
        <v>7</v>
      </c>
      <c r="E343" s="240">
        <v>1</v>
      </c>
      <c r="F343" s="242">
        <v>1</v>
      </c>
      <c r="G343" s="240" t="s">
        <v>172</v>
      </c>
      <c r="H343" s="227">
        <v>306</v>
      </c>
      <c r="I343" s="286"/>
      <c r="J343" s="286"/>
      <c r="K343" s="286"/>
      <c r="L343" s="299"/>
      <c r="M343" s="172"/>
      <c r="N343" s="172"/>
      <c r="O343" s="172"/>
      <c r="P343" s="172"/>
      <c r="Q343" s="172"/>
      <c r="R343" s="172"/>
      <c r="S343" s="172"/>
      <c r="T343" s="172"/>
      <c r="U343" s="172"/>
      <c r="V343" s="172"/>
      <c r="W343" s="172"/>
      <c r="X343" s="172"/>
      <c r="Y343" s="172"/>
      <c r="Z343" s="172"/>
      <c r="AA343" s="172"/>
    </row>
    <row r="344" spans="1:27" ht="12.75" customHeight="1">
      <c r="A344" s="205"/>
      <c r="B344" s="205"/>
      <c r="C344" s="206"/>
      <c r="D344" s="314"/>
      <c r="E344" s="315"/>
      <c r="F344" s="316"/>
      <c r="G344" s="317" t="s">
        <v>181</v>
      </c>
      <c r="H344" s="219">
        <v>307</v>
      </c>
      <c r="I344" s="289">
        <f>SUM(I30+I174)</f>
        <v>1700</v>
      </c>
      <c r="J344" s="290">
        <f>SUM(J30+J174)</f>
        <v>1700</v>
      </c>
      <c r="K344" s="290">
        <f>SUM(K30+K174)</f>
        <v>1698</v>
      </c>
      <c r="L344" s="291">
        <f>SUM(L30+L174)</f>
        <v>1698</v>
      </c>
      <c r="M344" s="172"/>
      <c r="N344" s="172"/>
      <c r="O344" s="172"/>
      <c r="P344" s="172"/>
      <c r="Q344" s="172"/>
      <c r="R344" s="172"/>
      <c r="S344" s="172"/>
      <c r="T344" s="172"/>
      <c r="U344" s="172"/>
      <c r="V344" s="172"/>
      <c r="W344" s="172"/>
      <c r="X344" s="172"/>
      <c r="Y344" s="172"/>
      <c r="Z344" s="172"/>
      <c r="AA344" s="172"/>
    </row>
    <row r="345" spans="1:27" ht="12.75" customHeight="1">
      <c r="B345" s="172"/>
      <c r="C345" s="172"/>
      <c r="D345" s="172"/>
      <c r="E345" s="172"/>
      <c r="F345" s="173"/>
      <c r="G345" s="172"/>
      <c r="H345" s="172"/>
      <c r="I345" s="172"/>
      <c r="J345" s="172"/>
      <c r="K345" s="172"/>
      <c r="L345" s="172"/>
      <c r="M345" s="172"/>
      <c r="N345" s="172"/>
      <c r="O345" s="172"/>
      <c r="P345" s="172"/>
      <c r="Q345" s="172"/>
      <c r="R345" s="172"/>
      <c r="S345" s="172"/>
      <c r="T345" s="172"/>
      <c r="U345" s="172"/>
      <c r="V345" s="172"/>
      <c r="W345" s="172"/>
      <c r="X345" s="172"/>
      <c r="Y345" s="172"/>
      <c r="Z345" s="172"/>
      <c r="AA345" s="172"/>
    </row>
    <row r="346" spans="1:27" ht="12.75" customHeight="1">
      <c r="B346" s="172"/>
      <c r="C346" s="172"/>
      <c r="D346" s="172"/>
      <c r="E346" s="172"/>
      <c r="F346" s="173"/>
      <c r="G346" s="172"/>
      <c r="H346" s="172"/>
      <c r="I346" s="172"/>
      <c r="J346" s="172"/>
      <c r="K346" s="172"/>
      <c r="L346" s="172"/>
      <c r="M346" s="172"/>
      <c r="N346" s="172"/>
      <c r="O346" s="172"/>
      <c r="P346" s="172"/>
      <c r="Q346" s="172"/>
      <c r="R346" s="172"/>
      <c r="S346" s="172"/>
      <c r="T346" s="172"/>
      <c r="U346" s="172"/>
      <c r="V346" s="172"/>
      <c r="W346" s="172"/>
      <c r="X346" s="172"/>
      <c r="Y346" s="172"/>
      <c r="Z346" s="172"/>
      <c r="AA346" s="172"/>
    </row>
    <row r="347" spans="1:27" s="325" customFormat="1" ht="15" customHeight="1">
      <c r="A347" s="318"/>
      <c r="B347" s="319"/>
      <c r="C347" s="319"/>
      <c r="D347" s="320"/>
      <c r="E347" s="320"/>
      <c r="F347" s="320"/>
      <c r="G347" s="321" t="s">
        <v>182</v>
      </c>
      <c r="H347" s="322"/>
      <c r="I347" s="323"/>
      <c r="J347" s="323"/>
      <c r="K347" s="324" t="s">
        <v>183</v>
      </c>
      <c r="L347" s="324"/>
      <c r="M347" s="323"/>
      <c r="N347" s="323"/>
      <c r="O347" s="323"/>
      <c r="P347" s="323"/>
      <c r="Q347" s="323"/>
      <c r="R347" s="323"/>
      <c r="S347" s="323"/>
      <c r="T347" s="323"/>
      <c r="U347" s="323"/>
      <c r="V347" s="323"/>
      <c r="W347" s="323"/>
      <c r="X347" s="323"/>
      <c r="Y347" s="323"/>
      <c r="Z347" s="323"/>
      <c r="AA347" s="323"/>
    </row>
    <row r="348" spans="1:27" s="177" customFormat="1" ht="11.25" customHeight="1">
      <c r="A348" s="326"/>
      <c r="B348" s="175"/>
      <c r="C348" s="175"/>
      <c r="D348" s="482" t="s">
        <v>184</v>
      </c>
      <c r="E348" s="482"/>
      <c r="F348" s="482"/>
      <c r="G348" s="482"/>
      <c r="H348" s="327"/>
      <c r="I348" s="328" t="s">
        <v>185</v>
      </c>
      <c r="J348" s="182"/>
      <c r="K348" s="484" t="s">
        <v>186</v>
      </c>
      <c r="L348" s="484"/>
      <c r="M348" s="182"/>
      <c r="N348" s="182"/>
      <c r="O348" s="182"/>
      <c r="P348" s="182"/>
      <c r="Q348" s="182"/>
      <c r="R348" s="182"/>
      <c r="S348" s="182"/>
      <c r="T348" s="182"/>
      <c r="U348" s="182"/>
      <c r="V348" s="182"/>
      <c r="W348" s="182"/>
      <c r="X348" s="182"/>
      <c r="Y348" s="182"/>
      <c r="Z348" s="182"/>
      <c r="AA348" s="182"/>
    </row>
    <row r="349" spans="1:27" ht="15.75" customHeight="1">
      <c r="B349" s="172"/>
      <c r="C349" s="172"/>
      <c r="D349" s="172"/>
      <c r="E349" s="172"/>
      <c r="F349" s="173"/>
      <c r="G349" s="172"/>
      <c r="H349" s="172"/>
      <c r="I349" s="329"/>
      <c r="J349" s="172"/>
      <c r="K349" s="329"/>
      <c r="L349" s="329"/>
      <c r="M349" s="172"/>
      <c r="N349" s="172"/>
      <c r="O349" s="172"/>
      <c r="P349" s="172"/>
      <c r="Q349" s="172"/>
      <c r="R349" s="172"/>
      <c r="S349" s="172"/>
      <c r="T349" s="172"/>
      <c r="U349" s="172"/>
      <c r="V349" s="172"/>
      <c r="W349" s="172"/>
      <c r="X349" s="172"/>
      <c r="Y349" s="172"/>
      <c r="Z349" s="172"/>
      <c r="AA349" s="172"/>
    </row>
    <row r="350" spans="1:27" s="325" customFormat="1" ht="18" customHeight="1">
      <c r="B350" s="323"/>
      <c r="C350" s="323"/>
      <c r="D350" s="324"/>
      <c r="E350" s="324"/>
      <c r="F350" s="330"/>
      <c r="G350" s="324" t="s">
        <v>187</v>
      </c>
      <c r="H350" s="323"/>
      <c r="I350" s="331"/>
      <c r="J350" s="323"/>
      <c r="K350" s="332" t="s">
        <v>199</v>
      </c>
      <c r="L350" s="332"/>
      <c r="M350" s="323"/>
      <c r="N350" s="323"/>
      <c r="O350" s="323"/>
      <c r="P350" s="323"/>
      <c r="Q350" s="323"/>
      <c r="R350" s="323"/>
      <c r="S350" s="323"/>
      <c r="T350" s="323"/>
      <c r="U350" s="323"/>
      <c r="V350" s="323"/>
      <c r="W350" s="323"/>
      <c r="X350" s="323"/>
      <c r="Y350" s="323"/>
      <c r="Z350" s="323"/>
      <c r="AA350" s="323"/>
    </row>
    <row r="351" spans="1:27" s="177" customFormat="1" ht="11.25" customHeight="1">
      <c r="B351" s="182"/>
      <c r="C351" s="182"/>
      <c r="D351" s="482" t="s">
        <v>188</v>
      </c>
      <c r="E351" s="483"/>
      <c r="F351" s="483"/>
      <c r="G351" s="483"/>
      <c r="H351" s="333"/>
      <c r="I351" s="328" t="s">
        <v>185</v>
      </c>
      <c r="J351" s="182"/>
      <c r="K351" s="484" t="s">
        <v>186</v>
      </c>
      <c r="L351" s="484"/>
      <c r="M351" s="182"/>
      <c r="N351" s="182"/>
      <c r="O351" s="182"/>
      <c r="P351" s="182"/>
      <c r="Q351" s="182"/>
      <c r="R351" s="182"/>
      <c r="S351" s="182"/>
      <c r="T351" s="182"/>
      <c r="U351" s="182"/>
      <c r="V351" s="182"/>
      <c r="W351" s="182"/>
      <c r="X351" s="182"/>
      <c r="Y351" s="182"/>
      <c r="Z351" s="182"/>
      <c r="AA351" s="182"/>
    </row>
    <row r="352" spans="1:27" ht="12.75" customHeight="1">
      <c r="B352" s="172"/>
      <c r="C352" s="172"/>
      <c r="D352" s="172"/>
      <c r="E352" s="172"/>
      <c r="F352" s="173"/>
      <c r="G352" s="172"/>
      <c r="H352" s="172"/>
      <c r="I352" s="172"/>
      <c r="J352" s="172"/>
      <c r="K352" s="172"/>
      <c r="L352" s="172"/>
      <c r="M352" s="172"/>
      <c r="N352" s="172"/>
      <c r="O352" s="172"/>
      <c r="P352" s="172"/>
      <c r="Q352" s="172"/>
      <c r="R352" s="172"/>
      <c r="S352" s="172"/>
      <c r="T352" s="172"/>
      <c r="U352" s="172"/>
      <c r="V352" s="172"/>
      <c r="W352" s="172"/>
      <c r="X352" s="172"/>
      <c r="Y352" s="172"/>
      <c r="Z352" s="172"/>
      <c r="AA352" s="172"/>
    </row>
    <row r="353" spans="1:27" ht="12.75" customHeight="1">
      <c r="A353" s="172"/>
      <c r="B353" s="172"/>
      <c r="C353" s="172"/>
      <c r="D353" s="172"/>
      <c r="E353" s="172"/>
      <c r="F353" s="173"/>
      <c r="G353" s="172"/>
      <c r="H353" s="172"/>
      <c r="I353" s="172"/>
      <c r="J353" s="172"/>
      <c r="K353" s="172"/>
      <c r="L353" s="172"/>
      <c r="M353" s="172"/>
      <c r="N353" s="172"/>
      <c r="O353" s="172"/>
      <c r="P353" s="172"/>
      <c r="Q353" s="172"/>
      <c r="R353" s="172"/>
      <c r="S353" s="172"/>
      <c r="T353" s="172"/>
      <c r="U353" s="172"/>
      <c r="V353" s="172"/>
      <c r="W353" s="172"/>
      <c r="X353" s="172"/>
      <c r="Y353" s="172"/>
      <c r="Z353" s="172"/>
      <c r="AA353" s="172"/>
    </row>
    <row r="354" spans="1:27" ht="12.75" customHeight="1">
      <c r="P354" s="172"/>
      <c r="Q354" s="172"/>
      <c r="R354" s="172"/>
      <c r="S354" s="172"/>
    </row>
    <row r="355" spans="1:27" ht="12.75" customHeight="1">
      <c r="P355" s="172"/>
      <c r="Q355" s="172"/>
      <c r="R355" s="172"/>
      <c r="S355" s="172"/>
    </row>
    <row r="356" spans="1:27" ht="12.75" customHeight="1">
      <c r="P356" s="172"/>
      <c r="Q356" s="172"/>
      <c r="R356" s="172"/>
      <c r="S356" s="172"/>
    </row>
    <row r="357" spans="1:27" ht="12.75" customHeight="1">
      <c r="P357" s="172"/>
      <c r="Q357" s="172"/>
      <c r="R357" s="172"/>
      <c r="S357" s="172"/>
    </row>
    <row r="358" spans="1:27" ht="12.75" customHeight="1">
      <c r="P358" s="172"/>
      <c r="Q358" s="172"/>
      <c r="R358" s="172"/>
      <c r="S358" s="172"/>
    </row>
    <row r="359" spans="1:27" ht="12.75" customHeight="1">
      <c r="P359" s="172"/>
      <c r="Q359" s="172"/>
      <c r="R359" s="172"/>
      <c r="S359" s="172"/>
    </row>
    <row r="360" spans="1:27" ht="12.75" customHeight="1">
      <c r="P360" s="172"/>
      <c r="Q360" s="172"/>
      <c r="R360" s="172"/>
      <c r="S360" s="172"/>
    </row>
    <row r="361" spans="1:27" ht="12.75" customHeight="1">
      <c r="P361" s="172"/>
      <c r="Q361" s="172"/>
      <c r="R361" s="172"/>
      <c r="S361" s="172"/>
    </row>
    <row r="362" spans="1:27" ht="12.75" customHeight="1">
      <c r="P362" s="172"/>
      <c r="Q362" s="172"/>
      <c r="R362" s="172"/>
      <c r="S362" s="172"/>
    </row>
    <row r="363" spans="1:27" ht="12.75" customHeight="1">
      <c r="P363" s="172"/>
      <c r="Q363" s="172"/>
      <c r="R363" s="172"/>
      <c r="S363" s="172"/>
    </row>
    <row r="364" spans="1:27" ht="12.75" customHeight="1">
      <c r="P364" s="172"/>
      <c r="Q364" s="172"/>
      <c r="R364" s="172"/>
      <c r="S364" s="172"/>
    </row>
    <row r="365" spans="1:27" ht="12.75" customHeight="1">
      <c r="P365" s="172"/>
      <c r="Q365" s="172"/>
      <c r="R365" s="172"/>
      <c r="S365" s="172"/>
    </row>
    <row r="366" spans="1:27" ht="12.75" customHeight="1">
      <c r="P366" s="172"/>
      <c r="Q366" s="172"/>
      <c r="R366" s="172"/>
      <c r="S366" s="172"/>
    </row>
    <row r="367" spans="1:27" ht="12.75" customHeight="1">
      <c r="P367" s="172"/>
      <c r="Q367" s="172"/>
      <c r="R367" s="172"/>
      <c r="S367" s="172"/>
    </row>
    <row r="368" spans="1:27" ht="12.75" customHeight="1">
      <c r="P368" s="172"/>
      <c r="Q368" s="172"/>
      <c r="R368" s="172"/>
      <c r="S368" s="172"/>
    </row>
    <row r="369" spans="16:19" ht="12.75" customHeight="1">
      <c r="P369" s="172"/>
      <c r="Q369" s="172"/>
      <c r="R369" s="172"/>
      <c r="S369" s="172"/>
    </row>
    <row r="370" spans="16:19" ht="12.75" customHeight="1">
      <c r="P370" s="172"/>
      <c r="Q370" s="172"/>
      <c r="R370" s="172"/>
      <c r="S370" s="172"/>
    </row>
    <row r="371" spans="16:19" ht="12.75" customHeight="1">
      <c r="P371" s="172"/>
      <c r="Q371" s="172"/>
      <c r="R371" s="172"/>
      <c r="S371" s="172"/>
    </row>
    <row r="372" spans="16:19" ht="12.75" customHeight="1">
      <c r="P372" s="172"/>
      <c r="Q372" s="172"/>
      <c r="R372" s="172"/>
      <c r="S372" s="172"/>
    </row>
    <row r="373" spans="16:19" ht="12.75" customHeight="1">
      <c r="P373" s="172"/>
      <c r="Q373" s="172"/>
      <c r="R373" s="172"/>
      <c r="S373" s="172"/>
    </row>
    <row r="374" spans="16:19" ht="12.75" customHeight="1">
      <c r="P374" s="172"/>
      <c r="Q374" s="172"/>
      <c r="R374" s="172"/>
      <c r="S374" s="172"/>
    </row>
    <row r="375" spans="16:19" ht="12.75" customHeight="1">
      <c r="P375" s="172"/>
      <c r="Q375" s="172"/>
      <c r="R375" s="172"/>
      <c r="S375" s="172"/>
    </row>
    <row r="376" spans="16:19" ht="12.75" customHeight="1">
      <c r="P376" s="172"/>
      <c r="Q376" s="172"/>
      <c r="R376" s="172"/>
      <c r="S376" s="172"/>
    </row>
    <row r="377" spans="16:19" ht="12.75" customHeight="1">
      <c r="P377" s="172"/>
      <c r="Q377" s="172"/>
      <c r="R377" s="172"/>
      <c r="S377" s="172"/>
    </row>
    <row r="378" spans="16:19" ht="12.75" customHeight="1">
      <c r="P378" s="172"/>
      <c r="Q378" s="172"/>
      <c r="R378" s="172"/>
      <c r="S378" s="172"/>
    </row>
    <row r="379" spans="16:19" ht="12.75" customHeight="1">
      <c r="P379" s="172"/>
      <c r="Q379" s="172"/>
      <c r="R379" s="172"/>
      <c r="S379" s="172"/>
    </row>
    <row r="380" spans="16:19" ht="12.75" customHeight="1">
      <c r="P380" s="172"/>
      <c r="Q380" s="172"/>
      <c r="R380" s="172"/>
      <c r="S380" s="172"/>
    </row>
    <row r="381" spans="16:19" ht="12.75" customHeight="1">
      <c r="P381" s="172"/>
      <c r="Q381" s="172"/>
      <c r="R381" s="172"/>
      <c r="S381" s="172"/>
    </row>
    <row r="382" spans="16:19" ht="12.75" customHeight="1">
      <c r="P382" s="172"/>
      <c r="Q382" s="172"/>
      <c r="R382" s="172"/>
      <c r="S382" s="172"/>
    </row>
    <row r="383" spans="16:19" ht="12.75" customHeight="1">
      <c r="P383" s="172"/>
      <c r="Q383" s="172"/>
      <c r="R383" s="172"/>
      <c r="S383" s="172"/>
    </row>
    <row r="384" spans="16:19" ht="12.75" customHeight="1">
      <c r="P384" s="172"/>
      <c r="Q384" s="172"/>
      <c r="R384" s="172"/>
      <c r="S384" s="172"/>
    </row>
    <row r="385" spans="16:19" ht="12.75" customHeight="1">
      <c r="P385" s="172"/>
      <c r="Q385" s="172"/>
      <c r="R385" s="172"/>
      <c r="S385" s="172"/>
    </row>
    <row r="386" spans="16:19" ht="12.75" customHeight="1">
      <c r="P386" s="172"/>
      <c r="Q386" s="172"/>
      <c r="R386" s="172"/>
      <c r="S386" s="172"/>
    </row>
    <row r="387" spans="16:19" ht="12.75" customHeight="1">
      <c r="P387" s="172"/>
      <c r="Q387" s="172"/>
      <c r="R387" s="172"/>
      <c r="S387" s="172"/>
    </row>
    <row r="388" spans="16:19" ht="12.75" customHeight="1">
      <c r="P388" s="172"/>
      <c r="Q388" s="172"/>
      <c r="R388" s="172"/>
      <c r="S388" s="172"/>
    </row>
    <row r="389" spans="16:19" ht="12.75" customHeight="1">
      <c r="P389" s="172"/>
      <c r="Q389" s="172"/>
      <c r="R389" s="172"/>
      <c r="S389" s="172"/>
    </row>
    <row r="390" spans="16:19" ht="12.75" customHeight="1">
      <c r="P390" s="172"/>
      <c r="Q390" s="172"/>
      <c r="R390" s="172"/>
      <c r="S390" s="172"/>
    </row>
    <row r="391" spans="16:19" ht="12.75" customHeight="1">
      <c r="P391" s="172"/>
      <c r="Q391" s="172"/>
      <c r="R391" s="172"/>
      <c r="S391" s="172"/>
    </row>
    <row r="392" spans="16:19" ht="12.75" customHeight="1">
      <c r="P392" s="172"/>
      <c r="Q392" s="172"/>
      <c r="R392" s="172"/>
      <c r="S392" s="172"/>
    </row>
    <row r="393" spans="16:19" ht="12.75" customHeight="1">
      <c r="P393" s="172"/>
      <c r="Q393" s="172"/>
      <c r="R393" s="172"/>
      <c r="S393" s="172"/>
    </row>
    <row r="394" spans="16:19" ht="12.75" customHeight="1">
      <c r="P394" s="172"/>
      <c r="Q394" s="172"/>
      <c r="R394" s="172"/>
      <c r="S394" s="172"/>
    </row>
    <row r="395" spans="16:19" ht="12.75" customHeight="1">
      <c r="P395" s="172"/>
      <c r="Q395" s="172"/>
      <c r="R395" s="172"/>
      <c r="S395" s="172"/>
    </row>
    <row r="396" spans="16:19" ht="12.75" customHeight="1">
      <c r="P396" s="172"/>
      <c r="Q396" s="172"/>
      <c r="R396" s="172"/>
      <c r="S396" s="172"/>
    </row>
    <row r="397" spans="16:19" ht="12.75" customHeight="1">
      <c r="P397" s="172"/>
      <c r="Q397" s="172"/>
      <c r="R397" s="172"/>
      <c r="S397" s="172"/>
    </row>
    <row r="398" spans="16:19" ht="12.75" customHeight="1">
      <c r="P398" s="172"/>
      <c r="Q398" s="172"/>
      <c r="R398" s="172"/>
      <c r="S398" s="172"/>
    </row>
    <row r="399" spans="16:19" ht="12.75" customHeight="1">
      <c r="P399" s="172"/>
      <c r="Q399" s="172"/>
      <c r="R399" s="172"/>
      <c r="S399" s="172"/>
    </row>
    <row r="400" spans="16:19" ht="12.75" customHeight="1">
      <c r="P400" s="172"/>
      <c r="Q400" s="172"/>
      <c r="R400" s="172"/>
      <c r="S400" s="172"/>
    </row>
    <row r="401" spans="16:19" ht="12.75" customHeight="1">
      <c r="P401" s="172"/>
      <c r="Q401" s="172"/>
      <c r="R401" s="172"/>
      <c r="S401" s="172"/>
    </row>
    <row r="402" spans="16:19" ht="12.75" customHeight="1">
      <c r="P402" s="172"/>
      <c r="Q402" s="172"/>
      <c r="R402" s="172"/>
      <c r="S402" s="172"/>
    </row>
    <row r="403" spans="16:19" ht="12.75" customHeight="1">
      <c r="P403" s="172"/>
      <c r="Q403" s="172"/>
      <c r="R403" s="172"/>
      <c r="S403" s="172"/>
    </row>
    <row r="404" spans="16:19" ht="12.75" customHeight="1">
      <c r="P404" s="172"/>
      <c r="Q404" s="172"/>
      <c r="R404" s="172"/>
      <c r="S404" s="172"/>
    </row>
    <row r="405" spans="16:19" ht="12.75" customHeight="1">
      <c r="P405" s="172"/>
      <c r="Q405" s="172"/>
      <c r="R405" s="172"/>
      <c r="S405" s="172"/>
    </row>
    <row r="406" spans="16:19" ht="12.75" customHeight="1">
      <c r="P406" s="172"/>
      <c r="Q406" s="172"/>
      <c r="R406" s="172"/>
      <c r="S406" s="172"/>
    </row>
    <row r="407" spans="16:19" ht="12.75" customHeight="1">
      <c r="P407" s="172"/>
      <c r="Q407" s="172"/>
      <c r="R407" s="172"/>
      <c r="S407" s="172"/>
    </row>
    <row r="408" spans="16:19" ht="12.75" customHeight="1">
      <c r="P408" s="172"/>
      <c r="Q408" s="172"/>
      <c r="R408" s="172"/>
      <c r="S408" s="172"/>
    </row>
    <row r="409" spans="16:19" ht="12.75" customHeight="1">
      <c r="P409" s="172"/>
      <c r="Q409" s="172"/>
      <c r="R409" s="172"/>
      <c r="S409" s="172"/>
    </row>
    <row r="410" spans="16:19" ht="12.75" customHeight="1">
      <c r="P410" s="172"/>
      <c r="Q410" s="172"/>
      <c r="R410" s="172"/>
      <c r="S410" s="172"/>
    </row>
    <row r="411" spans="16:19" ht="12.75" customHeight="1">
      <c r="P411" s="172"/>
      <c r="Q411" s="172"/>
      <c r="R411" s="172"/>
      <c r="S411" s="172"/>
    </row>
    <row r="412" spans="16:19" ht="12.75" customHeight="1">
      <c r="P412" s="172"/>
      <c r="Q412" s="172"/>
      <c r="R412" s="172"/>
      <c r="S412" s="172"/>
    </row>
    <row r="413" spans="16:19" ht="12.75" customHeight="1">
      <c r="P413" s="172"/>
      <c r="Q413" s="172"/>
      <c r="R413" s="172"/>
      <c r="S413" s="172"/>
    </row>
    <row r="414" spans="16:19" ht="12.75" customHeight="1">
      <c r="P414" s="172"/>
      <c r="Q414" s="172"/>
      <c r="R414" s="172"/>
      <c r="S414" s="172"/>
    </row>
    <row r="415" spans="16:19" ht="12.75" customHeight="1">
      <c r="P415" s="172"/>
      <c r="Q415" s="172"/>
      <c r="R415" s="172"/>
      <c r="S415" s="172"/>
    </row>
    <row r="416" spans="16:19" ht="12.75" customHeight="1">
      <c r="P416" s="172"/>
      <c r="Q416" s="172"/>
      <c r="R416" s="172"/>
      <c r="S416" s="172"/>
    </row>
    <row r="417" spans="16:19" ht="12.75" customHeight="1">
      <c r="P417" s="172"/>
      <c r="Q417" s="172"/>
      <c r="R417" s="172"/>
      <c r="S417" s="172"/>
    </row>
    <row r="418" spans="16:19" ht="12.75" customHeight="1">
      <c r="P418" s="172"/>
      <c r="Q418" s="172"/>
      <c r="R418" s="172"/>
      <c r="S418" s="172"/>
    </row>
    <row r="419" spans="16:19" ht="12.75" customHeight="1">
      <c r="P419" s="172"/>
      <c r="Q419" s="172"/>
      <c r="R419" s="172"/>
      <c r="S419" s="172"/>
    </row>
    <row r="420" spans="16:19" ht="12.75" customHeight="1">
      <c r="P420" s="172"/>
      <c r="Q420" s="172"/>
      <c r="R420" s="172"/>
      <c r="S420" s="172"/>
    </row>
    <row r="421" spans="16:19" ht="12.75" customHeight="1">
      <c r="P421" s="172"/>
      <c r="Q421" s="172"/>
      <c r="R421" s="172"/>
      <c r="S421" s="172"/>
    </row>
    <row r="422" spans="16:19" ht="12.75" customHeight="1">
      <c r="P422" s="172"/>
      <c r="Q422" s="172"/>
      <c r="R422" s="172"/>
      <c r="S422" s="172"/>
    </row>
    <row r="423" spans="16:19" ht="12.75" customHeight="1">
      <c r="P423" s="172"/>
      <c r="Q423" s="172"/>
      <c r="R423" s="172"/>
      <c r="S423" s="172"/>
    </row>
    <row r="424" spans="16:19" ht="12.75" customHeight="1">
      <c r="P424" s="172"/>
      <c r="Q424" s="172"/>
      <c r="R424" s="172"/>
      <c r="S424" s="172"/>
    </row>
    <row r="425" spans="16:19" ht="12.75" customHeight="1">
      <c r="P425" s="172"/>
      <c r="Q425" s="172"/>
      <c r="R425" s="172"/>
      <c r="S425" s="172"/>
    </row>
    <row r="426" spans="16:19" ht="12.75" customHeight="1">
      <c r="P426" s="172"/>
      <c r="Q426" s="172"/>
      <c r="R426" s="172"/>
      <c r="S426" s="172"/>
    </row>
    <row r="427" spans="16:19" ht="12.75" customHeight="1">
      <c r="P427" s="172"/>
      <c r="Q427" s="172"/>
      <c r="R427" s="172"/>
      <c r="S427" s="172"/>
    </row>
    <row r="428" spans="16:19" ht="12.75" customHeight="1">
      <c r="P428" s="172"/>
      <c r="Q428" s="172"/>
      <c r="R428" s="172"/>
      <c r="S428" s="172"/>
    </row>
    <row r="429" spans="16:19" ht="12.75" customHeight="1">
      <c r="P429" s="172"/>
      <c r="Q429" s="172"/>
      <c r="R429" s="172"/>
      <c r="S429" s="172"/>
    </row>
    <row r="430" spans="16:19" ht="12.75" customHeight="1">
      <c r="P430" s="172"/>
      <c r="Q430" s="172"/>
      <c r="R430" s="172"/>
      <c r="S430" s="172"/>
    </row>
    <row r="431" spans="16:19" ht="12.75" customHeight="1">
      <c r="P431" s="172"/>
      <c r="Q431" s="172"/>
      <c r="R431" s="172"/>
      <c r="S431" s="172"/>
    </row>
    <row r="432" spans="16:19" ht="12.75" customHeight="1">
      <c r="P432" s="172"/>
      <c r="Q432" s="172"/>
      <c r="R432" s="172"/>
      <c r="S432" s="172"/>
    </row>
    <row r="433" spans="16:19" ht="12.75" customHeight="1">
      <c r="P433" s="172"/>
      <c r="Q433" s="172"/>
      <c r="R433" s="172"/>
      <c r="S433" s="172"/>
    </row>
    <row r="434" spans="16:19" ht="12.75" customHeight="1">
      <c r="P434" s="172"/>
      <c r="Q434" s="172"/>
      <c r="R434" s="172"/>
      <c r="S434" s="172"/>
    </row>
    <row r="435" spans="16:19" ht="12.75" customHeight="1">
      <c r="P435" s="172"/>
      <c r="Q435" s="172"/>
      <c r="R435" s="172"/>
      <c r="S435" s="172"/>
    </row>
    <row r="436" spans="16:19" ht="12.75" customHeight="1">
      <c r="P436" s="172"/>
      <c r="Q436" s="172"/>
      <c r="R436" s="172"/>
      <c r="S436" s="172"/>
    </row>
    <row r="437" spans="16:19" ht="12.75" customHeight="1">
      <c r="P437" s="172"/>
      <c r="Q437" s="172"/>
      <c r="R437" s="172"/>
      <c r="S437" s="172"/>
    </row>
    <row r="438" spans="16:19" ht="12.75" customHeight="1">
      <c r="P438" s="172"/>
      <c r="Q438" s="172"/>
      <c r="R438" s="172"/>
      <c r="S438" s="172"/>
    </row>
    <row r="439" spans="16:19" ht="12.75" customHeight="1">
      <c r="P439" s="172"/>
      <c r="Q439" s="172"/>
      <c r="R439" s="172"/>
      <c r="S439" s="172"/>
    </row>
    <row r="440" spans="16:19" ht="12.75" customHeight="1">
      <c r="P440" s="172"/>
      <c r="Q440" s="172"/>
      <c r="R440" s="172"/>
      <c r="S440" s="172"/>
    </row>
    <row r="441" spans="16:19" ht="12.75" customHeight="1">
      <c r="P441" s="172"/>
      <c r="Q441" s="172"/>
      <c r="R441" s="172"/>
      <c r="S441" s="172"/>
    </row>
    <row r="442" spans="16:19" ht="12.75" customHeight="1">
      <c r="P442" s="172"/>
      <c r="Q442" s="172"/>
      <c r="R442" s="172"/>
      <c r="S442" s="172"/>
    </row>
    <row r="443" spans="16:19" ht="12.75" customHeight="1">
      <c r="P443" s="172"/>
      <c r="Q443" s="172"/>
      <c r="R443" s="172"/>
      <c r="S443" s="172"/>
    </row>
    <row r="444" spans="16:19" ht="12.75" customHeight="1">
      <c r="P444" s="172"/>
      <c r="Q444" s="172"/>
      <c r="R444" s="172"/>
      <c r="S444" s="172"/>
    </row>
    <row r="445" spans="16:19" ht="12.75" customHeight="1">
      <c r="P445" s="172"/>
      <c r="Q445" s="172"/>
      <c r="R445" s="172"/>
      <c r="S445" s="172"/>
    </row>
    <row r="446" spans="16:19" ht="12.75" customHeight="1">
      <c r="P446" s="172"/>
      <c r="Q446" s="172"/>
      <c r="R446" s="172"/>
      <c r="S446" s="172"/>
    </row>
    <row r="447" spans="16:19" ht="12.75" customHeight="1">
      <c r="P447" s="172"/>
      <c r="Q447" s="172"/>
      <c r="R447" s="172"/>
      <c r="S447" s="172"/>
    </row>
    <row r="448" spans="16:19" ht="12.75" customHeight="1">
      <c r="P448" s="172"/>
      <c r="Q448" s="172"/>
      <c r="R448" s="172"/>
      <c r="S448" s="172"/>
    </row>
    <row r="449" spans="16:19" ht="12.75" customHeight="1">
      <c r="P449" s="172"/>
      <c r="Q449" s="172"/>
      <c r="R449" s="172"/>
      <c r="S449" s="172"/>
    </row>
    <row r="450" spans="16:19" ht="12.75" customHeight="1">
      <c r="P450" s="172"/>
      <c r="Q450" s="172"/>
      <c r="R450" s="172"/>
      <c r="S450" s="172"/>
    </row>
    <row r="451" spans="16:19" ht="12.75" customHeight="1">
      <c r="P451" s="172"/>
      <c r="Q451" s="172"/>
      <c r="R451" s="172"/>
      <c r="S451" s="172"/>
    </row>
    <row r="452" spans="16:19" ht="12.75" customHeight="1">
      <c r="P452" s="172"/>
      <c r="Q452" s="172"/>
      <c r="R452" s="172"/>
      <c r="S452" s="172"/>
    </row>
    <row r="453" spans="16:19" ht="12.75" customHeight="1">
      <c r="P453" s="172"/>
      <c r="Q453" s="172"/>
      <c r="R453" s="172"/>
      <c r="S453" s="172"/>
    </row>
    <row r="454" spans="16:19" ht="12.75" customHeight="1">
      <c r="P454" s="172"/>
      <c r="Q454" s="172"/>
      <c r="R454" s="172"/>
      <c r="S454" s="172"/>
    </row>
    <row r="455" spans="16:19" ht="12.75" customHeight="1">
      <c r="P455" s="172"/>
      <c r="Q455" s="172"/>
      <c r="R455" s="172"/>
      <c r="S455" s="172"/>
    </row>
    <row r="456" spans="16:19" ht="12.75" customHeight="1">
      <c r="P456" s="172"/>
      <c r="Q456" s="172"/>
      <c r="R456" s="172"/>
      <c r="S456" s="172"/>
    </row>
    <row r="457" spans="16:19" ht="12.75" customHeight="1">
      <c r="P457" s="172"/>
      <c r="Q457" s="172"/>
      <c r="R457" s="172"/>
      <c r="S457" s="172"/>
    </row>
    <row r="458" spans="16:19" ht="12.75" customHeight="1">
      <c r="P458" s="172"/>
      <c r="Q458" s="172"/>
      <c r="R458" s="172"/>
      <c r="S458" s="172"/>
    </row>
    <row r="459" spans="16:19" ht="12.75" customHeight="1">
      <c r="P459" s="172"/>
      <c r="Q459" s="172"/>
      <c r="R459" s="172"/>
      <c r="S459" s="172"/>
    </row>
    <row r="460" spans="16:19" ht="12.75" customHeight="1">
      <c r="P460" s="172"/>
      <c r="Q460" s="172"/>
      <c r="R460" s="172"/>
      <c r="S460" s="172"/>
    </row>
    <row r="461" spans="16:19" ht="12.75" customHeight="1">
      <c r="P461" s="172"/>
      <c r="Q461" s="172"/>
      <c r="R461" s="172"/>
      <c r="S461" s="172"/>
    </row>
    <row r="462" spans="16:19" ht="12.75" customHeight="1">
      <c r="P462" s="172"/>
      <c r="Q462" s="172"/>
      <c r="R462" s="172"/>
      <c r="S462" s="172"/>
    </row>
    <row r="463" spans="16:19" ht="12.75" customHeight="1">
      <c r="P463" s="172"/>
      <c r="Q463" s="172"/>
      <c r="R463" s="172"/>
      <c r="S463" s="172"/>
    </row>
    <row r="464" spans="16:19" ht="12.75" customHeight="1">
      <c r="P464" s="172"/>
      <c r="Q464" s="172"/>
      <c r="R464" s="172"/>
      <c r="S464" s="172"/>
    </row>
    <row r="465" spans="16:19" ht="12.75" customHeight="1">
      <c r="P465" s="172"/>
      <c r="Q465" s="172"/>
      <c r="R465" s="172"/>
      <c r="S465" s="172"/>
    </row>
    <row r="466" spans="16:19" ht="12.75" customHeight="1">
      <c r="P466" s="172"/>
      <c r="Q466" s="172"/>
      <c r="R466" s="172"/>
      <c r="S466" s="172"/>
    </row>
    <row r="467" spans="16:19" ht="12.75" customHeight="1">
      <c r="P467" s="172"/>
      <c r="Q467" s="172"/>
      <c r="R467" s="172"/>
      <c r="S467" s="172"/>
    </row>
    <row r="468" spans="16:19" ht="12.75" customHeight="1">
      <c r="P468" s="172"/>
      <c r="Q468" s="172"/>
      <c r="R468" s="172"/>
      <c r="S468" s="172"/>
    </row>
    <row r="469" spans="16:19" ht="12.75" customHeight="1">
      <c r="P469" s="172"/>
      <c r="Q469" s="172"/>
      <c r="R469" s="172"/>
      <c r="S469" s="172"/>
    </row>
    <row r="470" spans="16:19" ht="12.75" customHeight="1">
      <c r="P470" s="172"/>
      <c r="Q470" s="172"/>
      <c r="R470" s="172"/>
      <c r="S470" s="172"/>
    </row>
    <row r="471" spans="16:19" ht="12.75" customHeight="1">
      <c r="P471" s="172"/>
      <c r="Q471" s="172"/>
      <c r="R471" s="172"/>
      <c r="S471" s="172"/>
    </row>
    <row r="472" spans="16:19" ht="12.75" customHeight="1">
      <c r="P472" s="172"/>
      <c r="Q472" s="172"/>
      <c r="R472" s="172"/>
      <c r="S472" s="172"/>
    </row>
    <row r="473" spans="16:19" ht="12.75" customHeight="1">
      <c r="P473" s="172"/>
      <c r="Q473" s="172"/>
      <c r="R473" s="172"/>
      <c r="S473" s="172"/>
    </row>
    <row r="474" spans="16:19" ht="12.75" customHeight="1">
      <c r="P474" s="172"/>
      <c r="Q474" s="172"/>
      <c r="R474" s="172"/>
      <c r="S474" s="172"/>
    </row>
    <row r="475" spans="16:19" ht="12.75" customHeight="1">
      <c r="P475" s="172"/>
      <c r="Q475" s="172"/>
      <c r="R475" s="172"/>
      <c r="S475" s="172"/>
    </row>
    <row r="476" spans="16:19" ht="12.75" customHeight="1">
      <c r="P476" s="172"/>
      <c r="Q476" s="172"/>
      <c r="R476" s="172"/>
      <c r="S476" s="172"/>
    </row>
    <row r="477" spans="16:19" ht="12.75" customHeight="1">
      <c r="P477" s="172"/>
      <c r="Q477" s="172"/>
      <c r="R477" s="172"/>
      <c r="S477" s="172"/>
    </row>
    <row r="478" spans="16:19" ht="12.75" customHeight="1">
      <c r="P478" s="172"/>
      <c r="Q478" s="172"/>
      <c r="R478" s="172"/>
      <c r="S478" s="172"/>
    </row>
    <row r="479" spans="16:19" ht="12.75" customHeight="1">
      <c r="P479" s="172"/>
      <c r="Q479" s="172"/>
      <c r="R479" s="172"/>
      <c r="S479" s="172"/>
    </row>
    <row r="480" spans="16:19" ht="12.75" customHeight="1">
      <c r="P480" s="172"/>
      <c r="Q480" s="172"/>
      <c r="R480" s="172"/>
      <c r="S480" s="172"/>
    </row>
    <row r="481" spans="16:19" ht="12.75" customHeight="1">
      <c r="P481" s="172"/>
      <c r="Q481" s="172"/>
      <c r="R481" s="172"/>
      <c r="S481" s="172"/>
    </row>
    <row r="482" spans="16:19" ht="12.75" customHeight="1">
      <c r="P482" s="172"/>
      <c r="Q482" s="172"/>
      <c r="R482" s="172"/>
      <c r="S482" s="172"/>
    </row>
    <row r="483" spans="16:19" ht="12.75" customHeight="1">
      <c r="P483" s="172"/>
      <c r="Q483" s="172"/>
      <c r="R483" s="172"/>
      <c r="S483" s="172"/>
    </row>
    <row r="484" spans="16:19" ht="12.75" customHeight="1">
      <c r="P484" s="172"/>
      <c r="Q484" s="172"/>
      <c r="R484" s="172"/>
      <c r="S484" s="172"/>
    </row>
    <row r="485" spans="16:19" ht="12.75" customHeight="1">
      <c r="P485" s="172"/>
      <c r="Q485" s="172"/>
      <c r="R485" s="172"/>
      <c r="S485" s="172"/>
    </row>
    <row r="486" spans="16:19" ht="12.75" customHeight="1">
      <c r="P486" s="172"/>
      <c r="Q486" s="172"/>
      <c r="R486" s="172"/>
      <c r="S486" s="172"/>
    </row>
    <row r="487" spans="16:19" ht="12.75" customHeight="1">
      <c r="P487" s="172"/>
      <c r="Q487" s="172"/>
      <c r="R487" s="172"/>
      <c r="S487" s="172"/>
    </row>
    <row r="488" spans="16:19" ht="12.75" customHeight="1">
      <c r="P488" s="172"/>
      <c r="Q488" s="172"/>
      <c r="R488" s="172"/>
      <c r="S488" s="172"/>
    </row>
    <row r="489" spans="16:19" ht="12.75" customHeight="1">
      <c r="P489" s="172"/>
      <c r="Q489" s="172"/>
      <c r="R489" s="172"/>
      <c r="S489" s="172"/>
    </row>
    <row r="490" spans="16:19" ht="12.75" customHeight="1">
      <c r="P490" s="172"/>
      <c r="Q490" s="172"/>
      <c r="R490" s="172"/>
      <c r="S490" s="172"/>
    </row>
    <row r="491" spans="16:19" ht="12.75" customHeight="1">
      <c r="P491" s="172"/>
      <c r="Q491" s="172"/>
      <c r="R491" s="172"/>
      <c r="S491" s="172"/>
    </row>
    <row r="492" spans="16:19" ht="12.75" customHeight="1">
      <c r="P492" s="172"/>
      <c r="Q492" s="172"/>
      <c r="R492" s="172"/>
      <c r="S492" s="172"/>
    </row>
    <row r="493" spans="16:19" ht="12.75" customHeight="1">
      <c r="P493" s="172"/>
      <c r="Q493" s="172"/>
      <c r="R493" s="172"/>
      <c r="S493" s="172"/>
    </row>
    <row r="494" spans="16:19" ht="12.75" customHeight="1">
      <c r="P494" s="172"/>
      <c r="Q494" s="172"/>
      <c r="R494" s="172"/>
      <c r="S494" s="172"/>
    </row>
    <row r="495" spans="16:19" ht="12.75" customHeight="1">
      <c r="P495" s="172"/>
      <c r="Q495" s="172"/>
      <c r="R495" s="172"/>
      <c r="S495" s="172"/>
    </row>
    <row r="496" spans="16:19" ht="12.75" customHeight="1">
      <c r="P496" s="172"/>
      <c r="Q496" s="172"/>
      <c r="R496" s="172"/>
      <c r="S496" s="172"/>
    </row>
    <row r="497" spans="16:19" ht="12.75" customHeight="1">
      <c r="P497" s="172"/>
      <c r="Q497" s="172"/>
      <c r="R497" s="172"/>
      <c r="S497" s="172"/>
    </row>
    <row r="498" spans="16:19" ht="12.75" customHeight="1">
      <c r="P498" s="172"/>
      <c r="Q498" s="172"/>
      <c r="R498" s="172"/>
      <c r="S498" s="172"/>
    </row>
    <row r="499" spans="16:19" ht="12.75" customHeight="1">
      <c r="P499" s="172"/>
      <c r="Q499" s="172"/>
      <c r="R499" s="172"/>
      <c r="S499" s="172"/>
    </row>
    <row r="500" spans="16:19" ht="12.75" customHeight="1">
      <c r="P500" s="172"/>
      <c r="Q500" s="172"/>
      <c r="R500" s="172"/>
      <c r="S500" s="172"/>
    </row>
    <row r="501" spans="16:19" ht="12.75" customHeight="1">
      <c r="P501" s="172"/>
      <c r="Q501" s="172"/>
      <c r="R501" s="172"/>
      <c r="S501" s="172"/>
    </row>
    <row r="502" spans="16:19" ht="12.75" customHeight="1">
      <c r="P502" s="172"/>
      <c r="Q502" s="172"/>
      <c r="R502" s="172"/>
      <c r="S502" s="172"/>
    </row>
    <row r="503" spans="16:19" ht="12.75" customHeight="1">
      <c r="P503" s="172"/>
      <c r="Q503" s="172"/>
      <c r="R503" s="172"/>
      <c r="S503" s="172"/>
    </row>
    <row r="504" spans="16:19" ht="12.75" customHeight="1">
      <c r="P504" s="172"/>
      <c r="Q504" s="172"/>
      <c r="R504" s="172"/>
      <c r="S504" s="172"/>
    </row>
    <row r="505" spans="16:19" ht="12.75" customHeight="1">
      <c r="P505" s="172"/>
      <c r="Q505" s="172"/>
      <c r="R505" s="172"/>
      <c r="S505" s="172"/>
    </row>
    <row r="506" spans="16:19" ht="12.75" customHeight="1">
      <c r="P506" s="172"/>
      <c r="Q506" s="172"/>
      <c r="R506" s="172"/>
      <c r="S506" s="172"/>
    </row>
    <row r="507" spans="16:19" ht="12.75" customHeight="1">
      <c r="P507" s="172"/>
      <c r="Q507" s="172"/>
      <c r="R507" s="172"/>
      <c r="S507" s="172"/>
    </row>
    <row r="508" spans="16:19" ht="12.75" customHeight="1">
      <c r="P508" s="172"/>
      <c r="Q508" s="172"/>
      <c r="R508" s="172"/>
      <c r="S508" s="172"/>
    </row>
    <row r="509" spans="16:19" ht="12.75" customHeight="1">
      <c r="P509" s="172"/>
      <c r="Q509" s="172"/>
      <c r="R509" s="172"/>
      <c r="S509" s="172"/>
    </row>
    <row r="510" spans="16:19" ht="12.75" customHeight="1">
      <c r="P510" s="172"/>
      <c r="Q510" s="172"/>
      <c r="R510" s="172"/>
      <c r="S510" s="172"/>
    </row>
    <row r="511" spans="16:19" ht="12.75" customHeight="1">
      <c r="P511" s="172"/>
      <c r="Q511" s="172"/>
      <c r="R511" s="172"/>
      <c r="S511" s="172"/>
    </row>
    <row r="512" spans="16:19" ht="12.75" customHeight="1">
      <c r="P512" s="172"/>
      <c r="Q512" s="172"/>
      <c r="R512" s="172"/>
      <c r="S512" s="172"/>
    </row>
    <row r="513" spans="16:19" ht="12.75" customHeight="1">
      <c r="P513" s="172"/>
      <c r="Q513" s="172"/>
      <c r="R513" s="172"/>
      <c r="S513" s="172"/>
    </row>
    <row r="514" spans="16:19" ht="12.75" customHeight="1">
      <c r="P514" s="172"/>
      <c r="Q514" s="172"/>
      <c r="R514" s="172"/>
      <c r="S514" s="172"/>
    </row>
    <row r="515" spans="16:19" ht="12.75" customHeight="1">
      <c r="P515" s="172"/>
      <c r="Q515" s="172"/>
      <c r="R515" s="172"/>
      <c r="S515" s="172"/>
    </row>
    <row r="516" spans="16:19" ht="12.75" customHeight="1">
      <c r="P516" s="172"/>
      <c r="Q516" s="172"/>
      <c r="R516" s="172"/>
      <c r="S516" s="172"/>
    </row>
    <row r="517" spans="16:19" ht="12.75" customHeight="1">
      <c r="P517" s="172"/>
      <c r="Q517" s="172"/>
      <c r="R517" s="172"/>
      <c r="S517" s="172"/>
    </row>
    <row r="518" spans="16:19" ht="12.75" customHeight="1">
      <c r="P518" s="172"/>
      <c r="Q518" s="172"/>
      <c r="R518" s="172"/>
      <c r="S518" s="172"/>
    </row>
    <row r="519" spans="16:19" ht="12.75" customHeight="1">
      <c r="P519" s="172"/>
      <c r="Q519" s="172"/>
      <c r="R519" s="172"/>
      <c r="S519" s="172"/>
    </row>
    <row r="520" spans="16:19" ht="12.75" customHeight="1">
      <c r="P520" s="172"/>
      <c r="Q520" s="172"/>
      <c r="R520" s="172"/>
      <c r="S520" s="172"/>
    </row>
    <row r="521" spans="16:19" ht="12.75" customHeight="1">
      <c r="P521" s="172"/>
      <c r="Q521" s="172"/>
      <c r="R521" s="172"/>
      <c r="S521" s="172"/>
    </row>
    <row r="522" spans="16:19" ht="12.75" customHeight="1">
      <c r="P522" s="172"/>
      <c r="Q522" s="172"/>
      <c r="R522" s="172"/>
      <c r="S522" s="172"/>
    </row>
    <row r="523" spans="16:19" ht="12.75" customHeight="1">
      <c r="P523" s="172"/>
      <c r="Q523" s="172"/>
      <c r="R523" s="172"/>
      <c r="S523" s="172"/>
    </row>
    <row r="524" spans="16:19" ht="12.75" customHeight="1">
      <c r="P524" s="172"/>
      <c r="Q524" s="172"/>
      <c r="R524" s="172"/>
      <c r="S524" s="172"/>
    </row>
    <row r="525" spans="16:19" ht="12.75" customHeight="1">
      <c r="P525" s="172"/>
      <c r="Q525" s="172"/>
      <c r="R525" s="172"/>
      <c r="S525" s="172"/>
    </row>
    <row r="526" spans="16:19" ht="12.75" customHeight="1">
      <c r="P526" s="172"/>
      <c r="Q526" s="172"/>
      <c r="R526" s="172"/>
      <c r="S526" s="172"/>
    </row>
    <row r="527" spans="16:19" ht="12.75" customHeight="1">
      <c r="P527" s="172"/>
      <c r="Q527" s="172"/>
      <c r="R527" s="172"/>
      <c r="S527" s="172"/>
    </row>
    <row r="528" spans="16:19" ht="12.75" customHeight="1">
      <c r="P528" s="172"/>
      <c r="Q528" s="172"/>
      <c r="R528" s="172"/>
      <c r="S528" s="172"/>
    </row>
    <row r="529" spans="16:19" ht="12.75" customHeight="1">
      <c r="P529" s="172"/>
      <c r="Q529" s="172"/>
      <c r="R529" s="172"/>
      <c r="S529" s="172"/>
    </row>
    <row r="530" spans="16:19" ht="12.75" customHeight="1">
      <c r="P530" s="172"/>
      <c r="Q530" s="172"/>
      <c r="R530" s="172"/>
      <c r="S530" s="172"/>
    </row>
    <row r="531" spans="16:19" ht="12.75" customHeight="1">
      <c r="P531" s="172"/>
      <c r="Q531" s="172"/>
      <c r="R531" s="172"/>
      <c r="S531" s="172"/>
    </row>
    <row r="532" spans="16:19" ht="12.75" customHeight="1">
      <c r="P532" s="172"/>
      <c r="Q532" s="172"/>
      <c r="R532" s="172"/>
      <c r="S532" s="172"/>
    </row>
    <row r="533" spans="16:19" ht="12.75" customHeight="1">
      <c r="P533" s="172"/>
      <c r="Q533" s="172"/>
      <c r="R533" s="172"/>
      <c r="S533" s="172"/>
    </row>
    <row r="534" spans="16:19" ht="12.75" customHeight="1">
      <c r="P534" s="172"/>
      <c r="Q534" s="172"/>
      <c r="R534" s="172"/>
      <c r="S534" s="172"/>
    </row>
    <row r="535" spans="16:19" ht="12.75" customHeight="1">
      <c r="P535" s="172"/>
      <c r="Q535" s="172"/>
      <c r="R535" s="172"/>
      <c r="S535" s="172"/>
    </row>
    <row r="536" spans="16:19" ht="12.75" customHeight="1">
      <c r="P536" s="172"/>
      <c r="Q536" s="172"/>
      <c r="R536" s="172"/>
      <c r="S536" s="172"/>
    </row>
    <row r="537" spans="16:19" ht="12.75" customHeight="1">
      <c r="P537" s="172"/>
      <c r="Q537" s="172"/>
      <c r="R537" s="172"/>
      <c r="S537" s="172"/>
    </row>
    <row r="538" spans="16:19" ht="12.75" customHeight="1">
      <c r="P538" s="172"/>
      <c r="Q538" s="172"/>
      <c r="R538" s="172"/>
      <c r="S538" s="172"/>
    </row>
    <row r="539" spans="16:19" ht="12.75" customHeight="1">
      <c r="P539" s="172"/>
      <c r="Q539" s="172"/>
      <c r="R539" s="172"/>
      <c r="S539" s="172"/>
    </row>
    <row r="540" spans="16:19" ht="12.75" customHeight="1">
      <c r="P540" s="172"/>
      <c r="Q540" s="172"/>
      <c r="R540" s="172"/>
      <c r="S540" s="172"/>
    </row>
    <row r="541" spans="16:19" ht="12.75" customHeight="1">
      <c r="P541" s="172"/>
      <c r="Q541" s="172"/>
      <c r="R541" s="172"/>
      <c r="S541" s="172"/>
    </row>
    <row r="542" spans="16:19" ht="12.75" customHeight="1">
      <c r="P542" s="172"/>
      <c r="Q542" s="172"/>
      <c r="R542" s="172"/>
      <c r="S542" s="172"/>
    </row>
    <row r="543" spans="16:19" ht="12.75" customHeight="1">
      <c r="P543" s="172"/>
      <c r="Q543" s="172"/>
      <c r="R543" s="172"/>
      <c r="S543" s="172"/>
    </row>
    <row r="544" spans="16:19" ht="12.75" customHeight="1">
      <c r="P544" s="172"/>
      <c r="Q544" s="172"/>
      <c r="R544" s="172"/>
      <c r="S544" s="172"/>
    </row>
    <row r="545" spans="16:19" ht="12.75" customHeight="1">
      <c r="P545" s="172"/>
      <c r="Q545" s="172"/>
      <c r="R545" s="172"/>
      <c r="S545" s="172"/>
    </row>
    <row r="546" spans="16:19" ht="12.75" customHeight="1">
      <c r="P546" s="172"/>
      <c r="Q546" s="172"/>
      <c r="R546" s="172"/>
      <c r="S546" s="172"/>
    </row>
    <row r="547" spans="16:19" ht="12.75" customHeight="1">
      <c r="P547" s="172"/>
      <c r="Q547" s="172"/>
      <c r="R547" s="172"/>
      <c r="S547" s="172"/>
    </row>
    <row r="548" spans="16:19" ht="12.75" customHeight="1">
      <c r="P548" s="172"/>
      <c r="Q548" s="172"/>
      <c r="R548" s="172"/>
      <c r="S548" s="172"/>
    </row>
    <row r="549" spans="16:19" ht="12.75" customHeight="1">
      <c r="P549" s="172"/>
      <c r="Q549" s="172"/>
      <c r="R549" s="172"/>
      <c r="S549" s="172"/>
    </row>
    <row r="550" spans="16:19" ht="12.75" customHeight="1">
      <c r="P550" s="172"/>
      <c r="Q550" s="172"/>
      <c r="R550" s="172"/>
      <c r="S550" s="172"/>
    </row>
    <row r="551" spans="16:19" ht="12.75" customHeight="1">
      <c r="P551" s="172"/>
      <c r="Q551" s="172"/>
      <c r="R551" s="172"/>
      <c r="S551" s="172"/>
    </row>
    <row r="552" spans="16:19" ht="12.75" customHeight="1">
      <c r="P552" s="172"/>
      <c r="Q552" s="172"/>
      <c r="R552" s="172"/>
      <c r="S552" s="172"/>
    </row>
    <row r="553" spans="16:19" ht="12.75" customHeight="1">
      <c r="P553" s="172"/>
      <c r="Q553" s="172"/>
      <c r="R553" s="172"/>
      <c r="S553" s="172"/>
    </row>
    <row r="554" spans="16:19" ht="12.75" customHeight="1">
      <c r="P554" s="172"/>
      <c r="Q554" s="172"/>
      <c r="R554" s="172"/>
      <c r="S554" s="172"/>
    </row>
    <row r="555" spans="16:19" ht="12.75" customHeight="1">
      <c r="P555" s="172"/>
      <c r="Q555" s="172"/>
      <c r="R555" s="172"/>
      <c r="S555" s="172"/>
    </row>
    <row r="556" spans="16:19" ht="12.75" customHeight="1">
      <c r="P556" s="172"/>
      <c r="Q556" s="172"/>
      <c r="R556" s="172"/>
      <c r="S556" s="172"/>
    </row>
    <row r="557" spans="16:19" ht="12.75" customHeight="1">
      <c r="P557" s="172"/>
      <c r="Q557" s="172"/>
      <c r="R557" s="172"/>
      <c r="S557" s="172"/>
    </row>
    <row r="558" spans="16:19" ht="12.75" customHeight="1">
      <c r="P558" s="172"/>
      <c r="Q558" s="172"/>
      <c r="R558" s="172"/>
      <c r="S558" s="172"/>
    </row>
    <row r="559" spans="16:19" ht="12.75" customHeight="1">
      <c r="P559" s="172"/>
      <c r="Q559" s="172"/>
      <c r="R559" s="172"/>
      <c r="S559" s="172"/>
    </row>
    <row r="560" spans="16:19" ht="12.75" customHeight="1">
      <c r="P560" s="172"/>
      <c r="Q560" s="172"/>
      <c r="R560" s="172"/>
      <c r="S560" s="172"/>
    </row>
    <row r="561" spans="16:19" ht="12.75" customHeight="1">
      <c r="P561" s="172"/>
      <c r="Q561" s="172"/>
      <c r="R561" s="172"/>
      <c r="S561" s="172"/>
    </row>
    <row r="562" spans="16:19" ht="12.75" customHeight="1">
      <c r="P562" s="172"/>
      <c r="Q562" s="172"/>
      <c r="R562" s="172"/>
      <c r="S562" s="172"/>
    </row>
    <row r="563" spans="16:19" ht="12.75" customHeight="1">
      <c r="P563" s="172"/>
      <c r="Q563" s="172"/>
      <c r="R563" s="172"/>
      <c r="S563" s="172"/>
    </row>
    <row r="564" spans="16:19" ht="12.75" customHeight="1">
      <c r="P564" s="172"/>
      <c r="Q564" s="172"/>
      <c r="R564" s="172"/>
      <c r="S564" s="172"/>
    </row>
    <row r="565" spans="16:19" ht="12.75" customHeight="1">
      <c r="P565" s="172"/>
      <c r="Q565" s="172"/>
      <c r="R565" s="172"/>
      <c r="S565" s="172"/>
    </row>
    <row r="566" spans="16:19" ht="12.75" customHeight="1">
      <c r="P566" s="172"/>
      <c r="Q566" s="172"/>
      <c r="R566" s="172"/>
      <c r="S566" s="172"/>
    </row>
    <row r="567" spans="16:19" ht="12.75" customHeight="1">
      <c r="P567" s="172"/>
      <c r="Q567" s="172"/>
      <c r="R567" s="172"/>
      <c r="S567" s="172"/>
    </row>
    <row r="568" spans="16:19" ht="12.75" customHeight="1">
      <c r="P568" s="172"/>
      <c r="Q568" s="172"/>
      <c r="R568" s="172"/>
      <c r="S568" s="172"/>
    </row>
    <row r="569" spans="16:19" ht="12.75" customHeight="1">
      <c r="P569" s="172"/>
      <c r="Q569" s="172"/>
      <c r="R569" s="172"/>
      <c r="S569" s="172"/>
    </row>
    <row r="570" spans="16:19" ht="12.75" customHeight="1">
      <c r="P570" s="172"/>
      <c r="Q570" s="172"/>
      <c r="R570" s="172"/>
      <c r="S570" s="172"/>
    </row>
    <row r="571" spans="16:19" ht="12.75" customHeight="1">
      <c r="P571" s="172"/>
      <c r="Q571" s="172"/>
      <c r="R571" s="172"/>
      <c r="S571" s="172"/>
    </row>
    <row r="572" spans="16:19" ht="12.75" customHeight="1">
      <c r="P572" s="172"/>
      <c r="Q572" s="172"/>
      <c r="R572" s="172"/>
      <c r="S572" s="172"/>
    </row>
    <row r="573" spans="16:19" ht="12.75" customHeight="1">
      <c r="P573" s="172"/>
      <c r="Q573" s="172"/>
      <c r="R573" s="172"/>
      <c r="S573" s="172"/>
    </row>
    <row r="574" spans="16:19" ht="12.75" customHeight="1">
      <c r="P574" s="172"/>
      <c r="Q574" s="172"/>
      <c r="R574" s="172"/>
      <c r="S574" s="172"/>
    </row>
    <row r="575" spans="16:19" ht="12.75" customHeight="1">
      <c r="P575" s="172"/>
      <c r="Q575" s="172"/>
      <c r="R575" s="172"/>
      <c r="S575" s="172"/>
    </row>
    <row r="576" spans="16:19" ht="12.75" customHeight="1">
      <c r="P576" s="172"/>
      <c r="Q576" s="172"/>
      <c r="R576" s="172"/>
      <c r="S576" s="172"/>
    </row>
    <row r="577" spans="16:19" ht="12.75" customHeight="1">
      <c r="P577" s="172"/>
      <c r="Q577" s="172"/>
      <c r="R577" s="172"/>
      <c r="S577" s="172"/>
    </row>
    <row r="578" spans="16:19" ht="12.75" customHeight="1">
      <c r="P578" s="172"/>
      <c r="Q578" s="172"/>
      <c r="R578" s="172"/>
      <c r="S578" s="172"/>
    </row>
    <row r="579" spans="16:19" ht="12.75" customHeight="1">
      <c r="P579" s="172"/>
      <c r="Q579" s="172"/>
      <c r="R579" s="172"/>
      <c r="S579" s="172"/>
    </row>
    <row r="580" spans="16:19" ht="12.75" customHeight="1">
      <c r="P580" s="172"/>
      <c r="Q580" s="172"/>
      <c r="R580" s="172"/>
      <c r="S580" s="172"/>
    </row>
    <row r="581" spans="16:19" ht="12.75" customHeight="1">
      <c r="P581" s="172"/>
      <c r="Q581" s="172"/>
      <c r="R581" s="172"/>
      <c r="S581" s="172"/>
    </row>
    <row r="582" spans="16:19" ht="12.75" customHeight="1">
      <c r="P582" s="172"/>
      <c r="Q582" s="172"/>
      <c r="R582" s="172"/>
      <c r="S582" s="172"/>
    </row>
    <row r="583" spans="16:19" ht="12.75" customHeight="1">
      <c r="P583" s="172"/>
      <c r="Q583" s="172"/>
      <c r="R583" s="172"/>
      <c r="S583" s="172"/>
    </row>
    <row r="584" spans="16:19" ht="12.75" customHeight="1">
      <c r="P584" s="172"/>
      <c r="Q584" s="172"/>
      <c r="R584" s="172"/>
      <c r="S584" s="172"/>
    </row>
    <row r="585" spans="16:19" ht="12.75" customHeight="1">
      <c r="P585" s="172"/>
      <c r="Q585" s="172"/>
      <c r="R585" s="172"/>
      <c r="S585" s="172"/>
    </row>
    <row r="586" spans="16:19" ht="12.75" customHeight="1">
      <c r="P586" s="172"/>
      <c r="Q586" s="172"/>
      <c r="R586" s="172"/>
      <c r="S586" s="172"/>
    </row>
    <row r="587" spans="16:19" ht="12.75" customHeight="1">
      <c r="P587" s="172"/>
      <c r="Q587" s="172"/>
      <c r="R587" s="172"/>
      <c r="S587" s="172"/>
    </row>
    <row r="588" spans="16:19" ht="12.75" customHeight="1">
      <c r="P588" s="172"/>
      <c r="Q588" s="172"/>
      <c r="R588" s="172"/>
      <c r="S588" s="172"/>
    </row>
    <row r="589" spans="16:19" ht="12.75" customHeight="1">
      <c r="P589" s="172"/>
      <c r="Q589" s="172"/>
      <c r="R589" s="172"/>
      <c r="S589" s="172"/>
    </row>
    <row r="590" spans="16:19" ht="12.75" customHeight="1">
      <c r="P590" s="172"/>
      <c r="Q590" s="172"/>
      <c r="R590" s="172"/>
      <c r="S590" s="172"/>
    </row>
    <row r="591" spans="16:19" ht="12.75" customHeight="1">
      <c r="P591" s="172"/>
      <c r="Q591" s="172"/>
      <c r="R591" s="172"/>
      <c r="S591" s="172"/>
    </row>
    <row r="592" spans="16:19" ht="12.75" customHeight="1">
      <c r="P592" s="172"/>
      <c r="Q592" s="172"/>
      <c r="R592" s="172"/>
      <c r="S592" s="172"/>
    </row>
    <row r="593" spans="16:19" ht="12.75" customHeight="1">
      <c r="P593" s="172"/>
      <c r="Q593" s="172"/>
      <c r="R593" s="172"/>
      <c r="S593" s="172"/>
    </row>
    <row r="594" spans="16:19" ht="12.75" customHeight="1">
      <c r="P594" s="172"/>
      <c r="Q594" s="172"/>
      <c r="R594" s="172"/>
      <c r="S594" s="172"/>
    </row>
    <row r="595" spans="16:19" ht="12.75" customHeight="1">
      <c r="P595" s="172"/>
      <c r="Q595" s="172"/>
      <c r="R595" s="172"/>
      <c r="S595" s="172"/>
    </row>
    <row r="596" spans="16:19" ht="12.75" customHeight="1">
      <c r="P596" s="172"/>
      <c r="Q596" s="172"/>
      <c r="R596" s="172"/>
      <c r="S596" s="172"/>
    </row>
    <row r="597" spans="16:19" ht="12.75" customHeight="1">
      <c r="P597" s="172"/>
      <c r="Q597" s="172"/>
      <c r="R597" s="172"/>
      <c r="S597" s="172"/>
    </row>
    <row r="598" spans="16:19" ht="12.75" customHeight="1">
      <c r="P598" s="172"/>
      <c r="Q598" s="172"/>
      <c r="R598" s="172"/>
      <c r="S598" s="172"/>
    </row>
    <row r="599" spans="16:19" ht="12.75" customHeight="1">
      <c r="P599" s="172"/>
      <c r="Q599" s="172"/>
      <c r="R599" s="172"/>
      <c r="S599" s="172"/>
    </row>
    <row r="600" spans="16:19" ht="12.75" customHeight="1">
      <c r="P600" s="172"/>
      <c r="Q600" s="172"/>
      <c r="R600" s="172"/>
      <c r="S600" s="172"/>
    </row>
    <row r="601" spans="16:19" ht="12.75" customHeight="1">
      <c r="P601" s="172"/>
      <c r="Q601" s="172"/>
      <c r="R601" s="172"/>
      <c r="S601" s="172"/>
    </row>
    <row r="602" spans="16:19" ht="12.75" customHeight="1">
      <c r="P602" s="172"/>
      <c r="Q602" s="172"/>
      <c r="R602" s="172"/>
      <c r="S602" s="172"/>
    </row>
    <row r="603" spans="16:19" ht="12.75" customHeight="1">
      <c r="P603" s="172"/>
      <c r="Q603" s="172"/>
      <c r="R603" s="172"/>
      <c r="S603" s="172"/>
    </row>
    <row r="604" spans="16:19" ht="12.75" customHeight="1">
      <c r="P604" s="172"/>
      <c r="Q604" s="172"/>
      <c r="R604" s="172"/>
      <c r="S604" s="172"/>
    </row>
    <row r="605" spans="16:19" ht="12.75" customHeight="1">
      <c r="P605" s="172"/>
      <c r="Q605" s="172"/>
      <c r="R605" s="172"/>
      <c r="S605" s="172"/>
    </row>
    <row r="606" spans="16:19" ht="12.75" customHeight="1">
      <c r="P606" s="172"/>
      <c r="Q606" s="172"/>
      <c r="R606" s="172"/>
      <c r="S606" s="172"/>
    </row>
    <row r="607" spans="16:19" ht="12.75" customHeight="1">
      <c r="P607" s="172"/>
      <c r="Q607" s="172"/>
      <c r="R607" s="172"/>
      <c r="S607" s="172"/>
    </row>
    <row r="608" spans="16:19" ht="12.75" customHeight="1">
      <c r="P608" s="172"/>
      <c r="Q608" s="172"/>
      <c r="R608" s="172"/>
      <c r="S608" s="172"/>
    </row>
    <row r="609" spans="16:19" ht="12.75" customHeight="1">
      <c r="P609" s="172"/>
      <c r="Q609" s="172"/>
      <c r="R609" s="172"/>
      <c r="S609" s="172"/>
    </row>
    <row r="610" spans="16:19" ht="12.75" customHeight="1">
      <c r="P610" s="172"/>
      <c r="Q610" s="172"/>
      <c r="R610" s="172"/>
      <c r="S610" s="172"/>
    </row>
    <row r="611" spans="16:19" ht="12.75" customHeight="1">
      <c r="P611" s="172"/>
      <c r="Q611" s="172"/>
      <c r="R611" s="172"/>
      <c r="S611" s="172"/>
    </row>
    <row r="612" spans="16:19" ht="12.75" customHeight="1">
      <c r="P612" s="172"/>
      <c r="Q612" s="172"/>
      <c r="R612" s="172"/>
      <c r="S612" s="172"/>
    </row>
    <row r="613" spans="16:19" ht="12.75" customHeight="1">
      <c r="P613" s="172"/>
      <c r="Q613" s="172"/>
      <c r="R613" s="172"/>
      <c r="S613" s="172"/>
    </row>
    <row r="614" spans="16:19" ht="12.75" customHeight="1">
      <c r="P614" s="172"/>
      <c r="Q614" s="172"/>
      <c r="R614" s="172"/>
      <c r="S614" s="172"/>
    </row>
    <row r="615" spans="16:19" ht="12.75" customHeight="1">
      <c r="P615" s="172"/>
      <c r="Q615" s="172"/>
      <c r="R615" s="172"/>
      <c r="S615" s="172"/>
    </row>
    <row r="616" spans="16:19" ht="12.75" customHeight="1">
      <c r="P616" s="172"/>
      <c r="Q616" s="172"/>
      <c r="R616" s="172"/>
      <c r="S616" s="172"/>
    </row>
    <row r="617" spans="16:19" ht="12.75" customHeight="1">
      <c r="P617" s="172"/>
      <c r="Q617" s="172"/>
      <c r="R617" s="172"/>
      <c r="S617" s="172"/>
    </row>
    <row r="618" spans="16:19" ht="12.75" customHeight="1">
      <c r="P618" s="172"/>
      <c r="Q618" s="172"/>
      <c r="R618" s="172"/>
      <c r="S618" s="172"/>
    </row>
    <row r="619" spans="16:19" ht="12.75" customHeight="1">
      <c r="P619" s="172"/>
      <c r="Q619" s="172"/>
      <c r="R619" s="172"/>
      <c r="S619" s="172"/>
    </row>
    <row r="620" spans="16:19" ht="12.75" customHeight="1">
      <c r="P620" s="172"/>
      <c r="Q620" s="172"/>
      <c r="R620" s="172"/>
      <c r="S620" s="172"/>
    </row>
    <row r="621" spans="16:19" ht="12.75" customHeight="1">
      <c r="P621" s="172"/>
      <c r="Q621" s="172"/>
      <c r="R621" s="172"/>
      <c r="S621" s="172"/>
    </row>
    <row r="622" spans="16:19" ht="12.75" customHeight="1">
      <c r="P622" s="172"/>
      <c r="Q622" s="172"/>
      <c r="R622" s="172"/>
      <c r="S622" s="172"/>
    </row>
    <row r="623" spans="16:19" ht="12.75" customHeight="1">
      <c r="P623" s="172"/>
      <c r="Q623" s="172"/>
      <c r="R623" s="172"/>
      <c r="S623" s="172"/>
    </row>
    <row r="624" spans="16:19" ht="12.75" customHeight="1">
      <c r="P624" s="172"/>
      <c r="Q624" s="172"/>
      <c r="R624" s="172"/>
      <c r="S624" s="172"/>
    </row>
    <row r="625" spans="16:19" ht="12.75" customHeight="1">
      <c r="P625" s="172"/>
      <c r="Q625" s="172"/>
      <c r="R625" s="172"/>
      <c r="S625" s="172"/>
    </row>
    <row r="626" spans="16:19" ht="12.75" customHeight="1">
      <c r="P626" s="172"/>
      <c r="Q626" s="172"/>
      <c r="R626" s="172"/>
      <c r="S626" s="172"/>
    </row>
    <row r="627" spans="16:19" ht="12.75" customHeight="1">
      <c r="P627" s="172"/>
      <c r="Q627" s="172"/>
      <c r="R627" s="172"/>
      <c r="S627" s="172"/>
    </row>
    <row r="628" spans="16:19" ht="12.75" customHeight="1">
      <c r="P628" s="172"/>
      <c r="Q628" s="172"/>
      <c r="R628" s="172"/>
      <c r="S628" s="172"/>
    </row>
    <row r="629" spans="16:19" ht="12.75" customHeight="1">
      <c r="P629" s="172"/>
      <c r="Q629" s="172"/>
      <c r="R629" s="172"/>
      <c r="S629" s="172"/>
    </row>
    <row r="630" spans="16:19" ht="12.75" customHeight="1">
      <c r="P630" s="172"/>
      <c r="Q630" s="172"/>
      <c r="R630" s="172"/>
      <c r="S630" s="172"/>
    </row>
    <row r="631" spans="16:19" ht="12.75" customHeight="1">
      <c r="P631" s="172"/>
      <c r="Q631" s="172"/>
      <c r="R631" s="172"/>
      <c r="S631" s="172"/>
    </row>
    <row r="632" spans="16:19" ht="12.75" customHeight="1">
      <c r="P632" s="172"/>
      <c r="Q632" s="172"/>
      <c r="R632" s="172"/>
      <c r="S632" s="172"/>
    </row>
    <row r="633" spans="16:19" ht="12.75" customHeight="1">
      <c r="P633" s="172"/>
      <c r="Q633" s="172"/>
      <c r="R633" s="172"/>
      <c r="S633" s="172"/>
    </row>
    <row r="634" spans="16:19" ht="12.75" customHeight="1">
      <c r="P634" s="172"/>
      <c r="Q634" s="172"/>
      <c r="R634" s="172"/>
      <c r="S634" s="172"/>
    </row>
    <row r="635" spans="16:19" ht="12.75" customHeight="1">
      <c r="P635" s="172"/>
      <c r="Q635" s="172"/>
      <c r="R635" s="172"/>
      <c r="S635" s="172"/>
    </row>
    <row r="636" spans="16:19" ht="12.75" customHeight="1">
      <c r="P636" s="172"/>
      <c r="Q636" s="172"/>
      <c r="R636" s="172"/>
      <c r="S636" s="172"/>
    </row>
    <row r="637" spans="16:19" ht="12.75" customHeight="1">
      <c r="P637" s="172"/>
      <c r="Q637" s="172"/>
      <c r="R637" s="172"/>
      <c r="S637" s="172"/>
    </row>
    <row r="638" spans="16:19" ht="12.75" customHeight="1">
      <c r="P638" s="172"/>
      <c r="Q638" s="172"/>
      <c r="R638" s="172"/>
      <c r="S638" s="172"/>
    </row>
    <row r="639" spans="16:19" ht="12.75" customHeight="1">
      <c r="P639" s="172"/>
      <c r="Q639" s="172"/>
      <c r="R639" s="172"/>
      <c r="S639" s="172"/>
    </row>
    <row r="640" spans="16:19" ht="12.75" customHeight="1">
      <c r="P640" s="172"/>
      <c r="Q640" s="172"/>
      <c r="R640" s="172"/>
      <c r="S640" s="172"/>
    </row>
    <row r="641" spans="16:19" ht="12.75" customHeight="1">
      <c r="P641" s="172"/>
      <c r="Q641" s="172"/>
      <c r="R641" s="172"/>
      <c r="S641" s="172"/>
    </row>
    <row r="642" spans="16:19" ht="12.75" customHeight="1">
      <c r="P642" s="172"/>
      <c r="Q642" s="172"/>
      <c r="R642" s="172"/>
      <c r="S642" s="172"/>
    </row>
    <row r="643" spans="16:19" ht="12.75" customHeight="1">
      <c r="P643" s="172"/>
      <c r="Q643" s="172"/>
      <c r="R643" s="172"/>
      <c r="S643" s="172"/>
    </row>
    <row r="644" spans="16:19" ht="12.75" customHeight="1">
      <c r="P644" s="172"/>
      <c r="Q644" s="172"/>
      <c r="R644" s="172"/>
      <c r="S644" s="172"/>
    </row>
    <row r="645" spans="16:19" ht="12.75" customHeight="1">
      <c r="P645" s="172"/>
      <c r="Q645" s="172"/>
      <c r="R645" s="172"/>
      <c r="S645" s="172"/>
    </row>
    <row r="646" spans="16:19" ht="12.75" customHeight="1">
      <c r="P646" s="172"/>
      <c r="Q646" s="172"/>
      <c r="R646" s="172"/>
      <c r="S646" s="172"/>
    </row>
    <row r="647" spans="16:19" ht="12.75" customHeight="1">
      <c r="P647" s="172"/>
      <c r="Q647" s="172"/>
      <c r="R647" s="172"/>
      <c r="S647" s="172"/>
    </row>
    <row r="648" spans="16:19" ht="12.75" customHeight="1">
      <c r="P648" s="172"/>
      <c r="Q648" s="172"/>
      <c r="R648" s="172"/>
      <c r="S648" s="172"/>
    </row>
    <row r="649" spans="16:19" ht="12.75" customHeight="1">
      <c r="P649" s="172"/>
      <c r="Q649" s="172"/>
      <c r="R649" s="172"/>
      <c r="S649" s="172"/>
    </row>
    <row r="650" spans="16:19" ht="12.75" customHeight="1">
      <c r="P650" s="172"/>
      <c r="Q650" s="172"/>
      <c r="R650" s="172"/>
      <c r="S650" s="172"/>
    </row>
    <row r="651" spans="16:19" ht="12.75" customHeight="1">
      <c r="P651" s="172"/>
      <c r="Q651" s="172"/>
      <c r="R651" s="172"/>
      <c r="S651" s="172"/>
    </row>
    <row r="652" spans="16:19" ht="12.75" customHeight="1">
      <c r="P652" s="172"/>
      <c r="Q652" s="172"/>
      <c r="R652" s="172"/>
      <c r="S652" s="172"/>
    </row>
    <row r="653" spans="16:19" ht="12.75" customHeight="1">
      <c r="P653" s="172"/>
      <c r="Q653" s="172"/>
      <c r="R653" s="172"/>
      <c r="S653" s="172"/>
    </row>
    <row r="654" spans="16:19" ht="12.75" customHeight="1">
      <c r="P654" s="172"/>
      <c r="Q654" s="172"/>
      <c r="R654" s="172"/>
      <c r="S654" s="172"/>
    </row>
    <row r="655" spans="16:19" ht="12.75" customHeight="1">
      <c r="P655" s="172"/>
      <c r="Q655" s="172"/>
      <c r="R655" s="172"/>
      <c r="S655" s="172"/>
    </row>
    <row r="656" spans="16:19" ht="12.75" customHeight="1">
      <c r="P656" s="172"/>
      <c r="Q656" s="172"/>
      <c r="R656" s="172"/>
      <c r="S656" s="172"/>
    </row>
    <row r="657" spans="16:19" ht="12.75" customHeight="1">
      <c r="P657" s="172"/>
      <c r="Q657" s="172"/>
      <c r="R657" s="172"/>
      <c r="S657" s="172"/>
    </row>
    <row r="658" spans="16:19" ht="12.75" customHeight="1">
      <c r="P658" s="172"/>
      <c r="Q658" s="172"/>
      <c r="R658" s="172"/>
      <c r="S658" s="172"/>
    </row>
    <row r="659" spans="16:19" ht="12.75" customHeight="1">
      <c r="P659" s="172"/>
      <c r="Q659" s="172"/>
      <c r="R659" s="172"/>
      <c r="S659" s="172"/>
    </row>
    <row r="660" spans="16:19" ht="12.75" customHeight="1">
      <c r="P660" s="172"/>
      <c r="Q660" s="172"/>
      <c r="R660" s="172"/>
      <c r="S660" s="172"/>
    </row>
    <row r="661" spans="16:19" ht="12.75" customHeight="1">
      <c r="P661" s="172"/>
      <c r="Q661" s="172"/>
      <c r="R661" s="172"/>
      <c r="S661" s="172"/>
    </row>
    <row r="662" spans="16:19" ht="12.75" customHeight="1">
      <c r="P662" s="172"/>
      <c r="Q662" s="172"/>
      <c r="R662" s="172"/>
      <c r="S662" s="172"/>
    </row>
    <row r="663" spans="16:19" ht="12.75" customHeight="1">
      <c r="P663" s="172"/>
      <c r="Q663" s="172"/>
      <c r="R663" s="172"/>
      <c r="S663" s="172"/>
    </row>
    <row r="664" spans="16:19" ht="12.75" customHeight="1">
      <c r="P664" s="172"/>
      <c r="Q664" s="172"/>
      <c r="R664" s="172"/>
      <c r="S664" s="172"/>
    </row>
    <row r="665" spans="16:19" ht="12.75" customHeight="1">
      <c r="P665" s="172"/>
      <c r="Q665" s="172"/>
      <c r="R665" s="172"/>
      <c r="S665" s="172"/>
    </row>
    <row r="666" spans="16:19" ht="12.75" customHeight="1">
      <c r="P666" s="172"/>
      <c r="Q666" s="172"/>
      <c r="R666" s="172"/>
      <c r="S666" s="172"/>
    </row>
    <row r="667" spans="16:19" ht="12.75" customHeight="1">
      <c r="P667" s="172"/>
      <c r="Q667" s="172"/>
      <c r="R667" s="172"/>
      <c r="S667" s="172"/>
    </row>
    <row r="668" spans="16:19" ht="12.75" customHeight="1">
      <c r="P668" s="172"/>
      <c r="Q668" s="172"/>
      <c r="R668" s="172"/>
      <c r="S668" s="172"/>
    </row>
    <row r="669" spans="16:19" ht="12.75" customHeight="1">
      <c r="P669" s="172"/>
      <c r="Q669" s="172"/>
      <c r="R669" s="172"/>
      <c r="S669" s="172"/>
    </row>
    <row r="670" spans="16:19" ht="12.75" customHeight="1">
      <c r="P670" s="172"/>
      <c r="Q670" s="172"/>
      <c r="R670" s="172"/>
      <c r="S670" s="172"/>
    </row>
    <row r="671" spans="16:19" ht="12.75" customHeight="1">
      <c r="P671" s="172"/>
      <c r="Q671" s="172"/>
      <c r="R671" s="172"/>
      <c r="S671" s="172"/>
    </row>
    <row r="672" spans="16:19" ht="12.75" customHeight="1">
      <c r="P672" s="172"/>
      <c r="Q672" s="172"/>
      <c r="R672" s="172"/>
      <c r="S672" s="172"/>
    </row>
    <row r="673" spans="16:19" ht="12.75" customHeight="1">
      <c r="P673" s="172"/>
      <c r="Q673" s="172"/>
      <c r="R673" s="172"/>
      <c r="S673" s="172"/>
    </row>
    <row r="674" spans="16:19" ht="12.75" customHeight="1">
      <c r="P674" s="172"/>
      <c r="Q674" s="172"/>
      <c r="R674" s="172"/>
      <c r="S674" s="172"/>
    </row>
    <row r="675" spans="16:19" ht="12.75" customHeight="1">
      <c r="P675" s="172"/>
      <c r="Q675" s="172"/>
      <c r="R675" s="172"/>
      <c r="S675" s="172"/>
    </row>
    <row r="676" spans="16:19" ht="12.75" customHeight="1">
      <c r="P676" s="172"/>
      <c r="Q676" s="172"/>
      <c r="R676" s="172"/>
      <c r="S676" s="172"/>
    </row>
    <row r="677" spans="16:19" ht="12.75" customHeight="1">
      <c r="P677" s="172"/>
      <c r="Q677" s="172"/>
      <c r="R677" s="172"/>
      <c r="S677" s="172"/>
    </row>
    <row r="678" spans="16:19" ht="12.75" customHeight="1">
      <c r="P678" s="172"/>
      <c r="Q678" s="172"/>
      <c r="R678" s="172"/>
      <c r="S678" s="172"/>
    </row>
    <row r="679" spans="16:19" ht="12.75" customHeight="1">
      <c r="P679" s="172"/>
      <c r="Q679" s="172"/>
      <c r="R679" s="172"/>
      <c r="S679" s="172"/>
    </row>
    <row r="680" spans="16:19" ht="12.75" customHeight="1">
      <c r="P680" s="172"/>
      <c r="Q680" s="172"/>
      <c r="R680" s="172"/>
      <c r="S680" s="172"/>
    </row>
    <row r="681" spans="16:19" ht="12.75" customHeight="1">
      <c r="P681" s="172"/>
      <c r="Q681" s="172"/>
      <c r="R681" s="172"/>
      <c r="S681" s="172"/>
    </row>
    <row r="682" spans="16:19" ht="12.75" customHeight="1">
      <c r="P682" s="172"/>
      <c r="Q682" s="172"/>
      <c r="R682" s="172"/>
      <c r="S682" s="172"/>
    </row>
    <row r="683" spans="16:19" ht="12.75" customHeight="1">
      <c r="P683" s="172"/>
      <c r="Q683" s="172"/>
      <c r="R683" s="172"/>
      <c r="S683" s="172"/>
    </row>
    <row r="684" spans="16:19" ht="12.75" customHeight="1">
      <c r="P684" s="172"/>
      <c r="Q684" s="172"/>
      <c r="R684" s="172"/>
      <c r="S684" s="172"/>
    </row>
    <row r="685" spans="16:19" ht="12.75" customHeight="1">
      <c r="P685" s="172"/>
      <c r="Q685" s="172"/>
      <c r="R685" s="172"/>
      <c r="S685" s="172"/>
    </row>
    <row r="686" spans="16:19" ht="12.75" customHeight="1">
      <c r="P686" s="172"/>
      <c r="Q686" s="172"/>
      <c r="R686" s="172"/>
      <c r="S686" s="172"/>
    </row>
    <row r="687" spans="16:19" ht="12.75" customHeight="1">
      <c r="P687" s="172"/>
      <c r="Q687" s="172"/>
      <c r="R687" s="172"/>
      <c r="S687" s="172"/>
    </row>
    <row r="688" spans="16:19" ht="12.75" customHeight="1">
      <c r="P688" s="172"/>
      <c r="Q688" s="172"/>
      <c r="R688" s="172"/>
      <c r="S688" s="172"/>
    </row>
    <row r="689" spans="16:19" ht="12.75" customHeight="1">
      <c r="P689" s="172"/>
      <c r="Q689" s="172"/>
      <c r="R689" s="172"/>
      <c r="S689" s="172"/>
    </row>
    <row r="690" spans="16:19" ht="12.75" customHeight="1">
      <c r="P690" s="172"/>
      <c r="Q690" s="172"/>
      <c r="R690" s="172"/>
      <c r="S690" s="172"/>
    </row>
    <row r="691" spans="16:19" ht="12.75" customHeight="1">
      <c r="P691" s="172"/>
      <c r="Q691" s="172"/>
      <c r="R691" s="172"/>
      <c r="S691" s="172"/>
    </row>
    <row r="692" spans="16:19" ht="12.75" customHeight="1">
      <c r="P692" s="172"/>
      <c r="Q692" s="172"/>
      <c r="R692" s="172"/>
      <c r="S692" s="172"/>
    </row>
    <row r="693" spans="16:19" ht="12.75" customHeight="1">
      <c r="P693" s="172"/>
      <c r="Q693" s="172"/>
      <c r="R693" s="172"/>
      <c r="S693" s="172"/>
    </row>
    <row r="694" spans="16:19" ht="12.75" customHeight="1">
      <c r="P694" s="172"/>
      <c r="Q694" s="172"/>
      <c r="R694" s="172"/>
      <c r="S694" s="172"/>
    </row>
    <row r="695" spans="16:19" ht="12.75" customHeight="1">
      <c r="P695" s="172"/>
      <c r="Q695" s="172"/>
      <c r="R695" s="172"/>
      <c r="S695" s="172"/>
    </row>
    <row r="696" spans="16:19" ht="12.75" customHeight="1">
      <c r="P696" s="172"/>
      <c r="Q696" s="172"/>
      <c r="R696" s="172"/>
      <c r="S696" s="172"/>
    </row>
    <row r="697" spans="16:19" ht="12.75" customHeight="1">
      <c r="P697" s="172"/>
      <c r="Q697" s="172"/>
      <c r="R697" s="172"/>
      <c r="S697" s="172"/>
    </row>
    <row r="698" spans="16:19" ht="12.75" customHeight="1">
      <c r="P698" s="172"/>
      <c r="Q698" s="172"/>
      <c r="R698" s="172"/>
      <c r="S698" s="172"/>
    </row>
    <row r="699" spans="16:19" ht="12.75" customHeight="1">
      <c r="P699" s="172"/>
      <c r="Q699" s="172"/>
      <c r="R699" s="172"/>
      <c r="S699" s="172"/>
    </row>
    <row r="700" spans="16:19" ht="12.75" customHeight="1">
      <c r="P700" s="172"/>
      <c r="Q700" s="172"/>
      <c r="R700" s="172"/>
      <c r="S700" s="172"/>
    </row>
    <row r="701" spans="16:19" ht="12.75" customHeight="1">
      <c r="P701" s="172"/>
      <c r="Q701" s="172"/>
      <c r="R701" s="172"/>
      <c r="S701" s="172"/>
    </row>
    <row r="702" spans="16:19" ht="12.75" customHeight="1">
      <c r="P702" s="172"/>
      <c r="Q702" s="172"/>
      <c r="R702" s="172"/>
      <c r="S702" s="172"/>
    </row>
    <row r="703" spans="16:19" ht="12.75" customHeight="1">
      <c r="P703" s="172"/>
      <c r="Q703" s="172"/>
      <c r="R703" s="172"/>
      <c r="S703" s="172"/>
    </row>
    <row r="704" spans="16:19" ht="12.75" customHeight="1">
      <c r="P704" s="172"/>
      <c r="Q704" s="172"/>
      <c r="R704" s="172"/>
      <c r="S704" s="172"/>
    </row>
    <row r="705" spans="16:19" ht="12.75" customHeight="1">
      <c r="P705" s="172"/>
      <c r="Q705" s="172"/>
      <c r="R705" s="172"/>
      <c r="S705" s="172"/>
    </row>
    <row r="706" spans="16:19" ht="12.75" customHeight="1">
      <c r="P706" s="172"/>
      <c r="Q706" s="172"/>
      <c r="R706" s="172"/>
      <c r="S706" s="172"/>
    </row>
    <row r="707" spans="16:19" ht="12.75" customHeight="1">
      <c r="P707" s="172"/>
      <c r="Q707" s="172"/>
      <c r="R707" s="172"/>
      <c r="S707" s="172"/>
    </row>
    <row r="708" spans="16:19" ht="12.75" customHeight="1">
      <c r="P708" s="172"/>
      <c r="Q708" s="172"/>
      <c r="R708" s="172"/>
      <c r="S708" s="172"/>
    </row>
    <row r="709" spans="16:19" ht="12.75" customHeight="1">
      <c r="P709" s="172"/>
      <c r="Q709" s="172"/>
      <c r="R709" s="172"/>
      <c r="S709" s="172"/>
    </row>
    <row r="710" spans="16:19" ht="12.75" customHeight="1">
      <c r="P710" s="172"/>
      <c r="Q710" s="172"/>
      <c r="R710" s="172"/>
      <c r="S710" s="172"/>
    </row>
    <row r="711" spans="16:19" ht="12.75" customHeight="1">
      <c r="P711" s="172"/>
      <c r="Q711" s="172"/>
      <c r="R711" s="172"/>
      <c r="S711" s="172"/>
    </row>
    <row r="712" spans="16:19" ht="12.75" customHeight="1">
      <c r="P712" s="172"/>
      <c r="Q712" s="172"/>
      <c r="R712" s="172"/>
      <c r="S712" s="172"/>
    </row>
    <row r="713" spans="16:19" ht="12.75" customHeight="1">
      <c r="P713" s="172"/>
      <c r="Q713" s="172"/>
      <c r="R713" s="172"/>
      <c r="S713" s="172"/>
    </row>
    <row r="714" spans="16:19" ht="12.75" customHeight="1">
      <c r="P714" s="172"/>
      <c r="Q714" s="172"/>
      <c r="R714" s="172"/>
      <c r="S714" s="172"/>
    </row>
    <row r="715" spans="16:19" ht="12.75" customHeight="1">
      <c r="P715" s="172"/>
      <c r="Q715" s="172"/>
      <c r="R715" s="172"/>
      <c r="S715" s="172"/>
    </row>
    <row r="716" spans="16:19" ht="12.75" customHeight="1">
      <c r="P716" s="172"/>
      <c r="Q716" s="172"/>
      <c r="R716" s="172"/>
      <c r="S716" s="172"/>
    </row>
    <row r="717" spans="16:19" ht="12.75" customHeight="1">
      <c r="P717" s="172"/>
      <c r="Q717" s="172"/>
      <c r="R717" s="172"/>
      <c r="S717" s="172"/>
    </row>
    <row r="718" spans="16:19" ht="12.75" customHeight="1">
      <c r="P718" s="172"/>
      <c r="Q718" s="172"/>
      <c r="R718" s="172"/>
      <c r="S718" s="172"/>
    </row>
    <row r="719" spans="16:19" ht="12.75" customHeight="1">
      <c r="P719" s="172"/>
      <c r="Q719" s="172"/>
      <c r="R719" s="172"/>
      <c r="S719" s="172"/>
    </row>
    <row r="720" spans="16:19" ht="12.75" customHeight="1">
      <c r="P720" s="172"/>
      <c r="Q720" s="172"/>
      <c r="R720" s="172"/>
      <c r="S720" s="172"/>
    </row>
    <row r="721" spans="16:19" ht="12.75" customHeight="1">
      <c r="P721" s="172"/>
      <c r="Q721" s="172"/>
      <c r="R721" s="172"/>
      <c r="S721" s="172"/>
    </row>
    <row r="722" spans="16:19" ht="12.75" customHeight="1">
      <c r="P722" s="172"/>
      <c r="Q722" s="172"/>
      <c r="R722" s="172"/>
      <c r="S722" s="172"/>
    </row>
    <row r="723" spans="16:19" ht="12.75" customHeight="1">
      <c r="P723" s="172"/>
      <c r="Q723" s="172"/>
      <c r="R723" s="172"/>
      <c r="S723" s="172"/>
    </row>
    <row r="724" spans="16:19" ht="12.75" customHeight="1">
      <c r="P724" s="172"/>
      <c r="Q724" s="172"/>
      <c r="R724" s="172"/>
      <c r="S724" s="172"/>
    </row>
    <row r="725" spans="16:19" ht="12.75" customHeight="1">
      <c r="P725" s="172"/>
      <c r="Q725" s="172"/>
      <c r="R725" s="172"/>
      <c r="S725" s="172"/>
    </row>
    <row r="726" spans="16:19" ht="12.75" customHeight="1">
      <c r="P726" s="172"/>
      <c r="Q726" s="172"/>
      <c r="R726" s="172"/>
      <c r="S726" s="172"/>
    </row>
    <row r="727" spans="16:19" ht="12.75" customHeight="1">
      <c r="P727" s="172"/>
      <c r="Q727" s="172"/>
      <c r="R727" s="172"/>
      <c r="S727" s="172"/>
    </row>
    <row r="728" spans="16:19" ht="12.75" customHeight="1">
      <c r="P728" s="172"/>
      <c r="Q728" s="172"/>
      <c r="R728" s="172"/>
      <c r="S728" s="172"/>
    </row>
    <row r="729" spans="16:19" ht="12.75" customHeight="1">
      <c r="P729" s="172"/>
      <c r="Q729" s="172"/>
      <c r="R729" s="172"/>
      <c r="S729" s="172"/>
    </row>
    <row r="730" spans="16:19" ht="12.75" customHeight="1">
      <c r="P730" s="172"/>
      <c r="Q730" s="172"/>
      <c r="R730" s="172"/>
      <c r="S730" s="172"/>
    </row>
    <row r="731" spans="16:19" ht="12.75" customHeight="1">
      <c r="P731" s="172"/>
      <c r="Q731" s="172"/>
      <c r="R731" s="172"/>
      <c r="S731" s="172"/>
    </row>
    <row r="732" spans="16:19" ht="12.75" customHeight="1">
      <c r="P732" s="172"/>
      <c r="Q732" s="172"/>
      <c r="R732" s="172"/>
      <c r="S732" s="172"/>
    </row>
    <row r="733" spans="16:19" ht="12.75" customHeight="1">
      <c r="P733" s="172"/>
      <c r="Q733" s="172"/>
      <c r="R733" s="172"/>
      <c r="S733" s="172"/>
    </row>
    <row r="734" spans="16:19" ht="12.75" customHeight="1">
      <c r="P734" s="172"/>
      <c r="Q734" s="172"/>
      <c r="R734" s="172"/>
      <c r="S734" s="172"/>
    </row>
    <row r="735" spans="16:19" ht="12.75" customHeight="1">
      <c r="P735" s="172"/>
      <c r="Q735" s="172"/>
      <c r="R735" s="172"/>
      <c r="S735" s="172"/>
    </row>
    <row r="736" spans="16:19" ht="12.75" customHeight="1">
      <c r="P736" s="172"/>
      <c r="Q736" s="172"/>
      <c r="R736" s="172"/>
      <c r="S736" s="172"/>
    </row>
    <row r="737" spans="16:19" ht="12.75" customHeight="1">
      <c r="P737" s="172"/>
      <c r="Q737" s="172"/>
      <c r="R737" s="172"/>
      <c r="S737" s="172"/>
    </row>
    <row r="738" spans="16:19" ht="12.75" customHeight="1">
      <c r="P738" s="172"/>
      <c r="Q738" s="172"/>
      <c r="R738" s="172"/>
      <c r="S738" s="172"/>
    </row>
    <row r="739" spans="16:19" ht="12.75" customHeight="1">
      <c r="P739" s="172"/>
      <c r="Q739" s="172"/>
      <c r="R739" s="172"/>
      <c r="S739" s="172"/>
    </row>
    <row r="740" spans="16:19" ht="12.75" customHeight="1">
      <c r="P740" s="172"/>
      <c r="Q740" s="172"/>
      <c r="R740" s="172"/>
      <c r="S740" s="172"/>
    </row>
    <row r="741" spans="16:19" ht="12.75" customHeight="1">
      <c r="P741" s="172"/>
      <c r="Q741" s="172"/>
      <c r="R741" s="172"/>
      <c r="S741" s="172"/>
    </row>
    <row r="742" spans="16:19" ht="12.75" customHeight="1">
      <c r="P742" s="172"/>
      <c r="Q742" s="172"/>
      <c r="R742" s="172"/>
      <c r="S742" s="172"/>
    </row>
    <row r="743" spans="16:19" ht="12.75" customHeight="1">
      <c r="P743" s="172"/>
      <c r="Q743" s="172"/>
      <c r="R743" s="172"/>
      <c r="S743" s="172"/>
    </row>
    <row r="744" spans="16:19" ht="12.75" customHeight="1">
      <c r="P744" s="172"/>
      <c r="Q744" s="172"/>
      <c r="R744" s="172"/>
      <c r="S744" s="172"/>
    </row>
    <row r="745" spans="16:19" ht="12.75" customHeight="1">
      <c r="P745" s="172"/>
      <c r="Q745" s="172"/>
      <c r="R745" s="172"/>
      <c r="S745" s="172"/>
    </row>
    <row r="746" spans="16:19" ht="12.75" customHeight="1">
      <c r="P746" s="172"/>
      <c r="Q746" s="172"/>
      <c r="R746" s="172"/>
      <c r="S746" s="172"/>
    </row>
    <row r="747" spans="16:19" ht="12.75" customHeight="1">
      <c r="P747" s="172"/>
      <c r="Q747" s="172"/>
      <c r="R747" s="172"/>
      <c r="S747" s="172"/>
    </row>
    <row r="748" spans="16:19" ht="12.75" customHeight="1">
      <c r="P748" s="172"/>
      <c r="Q748" s="172"/>
      <c r="R748" s="172"/>
      <c r="S748" s="172"/>
    </row>
    <row r="749" spans="16:19" ht="12.75" customHeight="1">
      <c r="P749" s="172"/>
      <c r="Q749" s="172"/>
      <c r="R749" s="172"/>
      <c r="S749" s="172"/>
    </row>
    <row r="750" spans="16:19" ht="12.75" customHeight="1">
      <c r="P750" s="172"/>
      <c r="Q750" s="172"/>
      <c r="R750" s="172"/>
      <c r="S750" s="172"/>
    </row>
    <row r="751" spans="16:19" ht="12.75" customHeight="1">
      <c r="P751" s="172"/>
      <c r="Q751" s="172"/>
      <c r="R751" s="172"/>
      <c r="S751" s="172"/>
    </row>
    <row r="752" spans="16:19" ht="12.75" customHeight="1">
      <c r="P752" s="172"/>
      <c r="Q752" s="172"/>
      <c r="R752" s="172"/>
      <c r="S752" s="172"/>
    </row>
    <row r="753" spans="16:19" ht="12.75" customHeight="1">
      <c r="P753" s="172"/>
      <c r="Q753" s="172"/>
      <c r="R753" s="172"/>
      <c r="S753" s="172"/>
    </row>
    <row r="754" spans="16:19" ht="12.75" customHeight="1">
      <c r="P754" s="172"/>
      <c r="Q754" s="172"/>
      <c r="R754" s="172"/>
      <c r="S754" s="172"/>
    </row>
    <row r="755" spans="16:19" ht="12.75" customHeight="1">
      <c r="P755" s="172"/>
      <c r="Q755" s="172"/>
      <c r="R755" s="172"/>
      <c r="S755" s="172"/>
    </row>
    <row r="756" spans="16:19" ht="12.75" customHeight="1">
      <c r="P756" s="172"/>
      <c r="Q756" s="172"/>
      <c r="R756" s="172"/>
      <c r="S756" s="172"/>
    </row>
    <row r="757" spans="16:19" ht="12.75" customHeight="1">
      <c r="P757" s="172"/>
      <c r="Q757" s="172"/>
      <c r="R757" s="172"/>
      <c r="S757" s="172"/>
    </row>
    <row r="758" spans="16:19" ht="12.75" customHeight="1">
      <c r="P758" s="172"/>
      <c r="Q758" s="172"/>
      <c r="R758" s="172"/>
      <c r="S758" s="172"/>
    </row>
    <row r="759" spans="16:19" ht="12.75" customHeight="1">
      <c r="P759" s="172"/>
      <c r="Q759" s="172"/>
      <c r="R759" s="172"/>
      <c r="S759" s="172"/>
    </row>
    <row r="760" spans="16:19" ht="12.75" customHeight="1">
      <c r="P760" s="172"/>
      <c r="Q760" s="172"/>
      <c r="R760" s="172"/>
      <c r="S760" s="172"/>
    </row>
    <row r="761" spans="16:19" ht="12.75" customHeight="1">
      <c r="P761" s="172"/>
      <c r="Q761" s="172"/>
      <c r="R761" s="172"/>
      <c r="S761" s="172"/>
    </row>
    <row r="762" spans="16:19" ht="12.75" customHeight="1">
      <c r="P762" s="172"/>
      <c r="Q762" s="172"/>
      <c r="R762" s="172"/>
      <c r="S762" s="172"/>
    </row>
    <row r="763" spans="16:19" ht="12.75" customHeight="1">
      <c r="P763" s="172"/>
      <c r="Q763" s="172"/>
      <c r="R763" s="172"/>
      <c r="S763" s="172"/>
    </row>
    <row r="764" spans="16:19" ht="12.75" customHeight="1">
      <c r="P764" s="172"/>
      <c r="Q764" s="172"/>
      <c r="R764" s="172"/>
      <c r="S764" s="172"/>
    </row>
    <row r="765" spans="16:19" ht="12.75" customHeight="1">
      <c r="P765" s="172"/>
      <c r="Q765" s="172"/>
      <c r="R765" s="172"/>
      <c r="S765" s="172"/>
    </row>
    <row r="766" spans="16:19" ht="12.75" customHeight="1">
      <c r="P766" s="172"/>
      <c r="Q766" s="172"/>
      <c r="R766" s="172"/>
      <c r="S766" s="172"/>
    </row>
    <row r="767" spans="16:19" ht="12.75" customHeight="1">
      <c r="P767" s="172"/>
      <c r="Q767" s="172"/>
      <c r="R767" s="172"/>
      <c r="S767" s="172"/>
    </row>
    <row r="768" spans="16:19" ht="12.75" customHeight="1">
      <c r="P768" s="172"/>
      <c r="Q768" s="172"/>
      <c r="R768" s="172"/>
      <c r="S768" s="172"/>
    </row>
    <row r="769" spans="16:19" ht="12.75" customHeight="1">
      <c r="P769" s="172"/>
      <c r="Q769" s="172"/>
      <c r="R769" s="172"/>
      <c r="S769" s="172"/>
    </row>
    <row r="770" spans="16:19" ht="12.75" customHeight="1">
      <c r="P770" s="172"/>
      <c r="Q770" s="172"/>
      <c r="R770" s="172"/>
      <c r="S770" s="172"/>
    </row>
    <row r="771" spans="16:19" ht="12.75" customHeight="1">
      <c r="P771" s="172"/>
      <c r="Q771" s="172"/>
      <c r="R771" s="172"/>
      <c r="S771" s="172"/>
    </row>
    <row r="772" spans="16:19" ht="12.75" customHeight="1">
      <c r="P772" s="172"/>
      <c r="Q772" s="172"/>
      <c r="R772" s="172"/>
      <c r="S772" s="172"/>
    </row>
    <row r="773" spans="16:19" ht="12.75" customHeight="1">
      <c r="P773" s="172"/>
      <c r="Q773" s="172"/>
      <c r="R773" s="172"/>
      <c r="S773" s="172"/>
    </row>
    <row r="774" spans="16:19" ht="12.75" customHeight="1">
      <c r="P774" s="172"/>
      <c r="Q774" s="172"/>
      <c r="R774" s="172"/>
      <c r="S774" s="172"/>
    </row>
    <row r="775" spans="16:19" ht="12.75" customHeight="1">
      <c r="P775" s="172"/>
      <c r="Q775" s="172"/>
      <c r="R775" s="172"/>
      <c r="S775" s="172"/>
    </row>
    <row r="776" spans="16:19" ht="12.75" customHeight="1">
      <c r="P776" s="172"/>
      <c r="Q776" s="172"/>
      <c r="R776" s="172"/>
      <c r="S776" s="172"/>
    </row>
    <row r="777" spans="16:19" ht="12.75" customHeight="1">
      <c r="P777" s="172"/>
      <c r="Q777" s="172"/>
      <c r="R777" s="172"/>
      <c r="S777" s="172"/>
    </row>
    <row r="778" spans="16:19" ht="12.75" customHeight="1">
      <c r="P778" s="172"/>
      <c r="Q778" s="172"/>
      <c r="R778" s="172"/>
      <c r="S778" s="172"/>
    </row>
    <row r="779" spans="16:19" ht="12.75" customHeight="1">
      <c r="P779" s="172"/>
      <c r="Q779" s="172"/>
      <c r="R779" s="172"/>
      <c r="S779" s="172"/>
    </row>
    <row r="780" spans="16:19" ht="12.75" customHeight="1">
      <c r="P780" s="172"/>
      <c r="Q780" s="172"/>
      <c r="R780" s="172"/>
      <c r="S780" s="172"/>
    </row>
    <row r="781" spans="16:19" ht="12.75" customHeight="1">
      <c r="P781" s="172"/>
      <c r="Q781" s="172"/>
      <c r="R781" s="172"/>
      <c r="S781" s="172"/>
    </row>
    <row r="782" spans="16:19" ht="12.75" customHeight="1">
      <c r="P782" s="172"/>
      <c r="Q782" s="172"/>
      <c r="R782" s="172"/>
      <c r="S782" s="172"/>
    </row>
    <row r="783" spans="16:19" ht="12.75" customHeight="1">
      <c r="P783" s="172"/>
      <c r="Q783" s="172"/>
      <c r="R783" s="172"/>
      <c r="S783" s="172"/>
    </row>
    <row r="784" spans="16:19" ht="12.75" customHeight="1">
      <c r="P784" s="172"/>
      <c r="Q784" s="172"/>
      <c r="R784" s="172"/>
      <c r="S784" s="172"/>
    </row>
    <row r="785" spans="16:19" ht="12.75" customHeight="1">
      <c r="P785" s="172"/>
      <c r="Q785" s="172"/>
      <c r="R785" s="172"/>
      <c r="S785" s="172"/>
    </row>
    <row r="786" spans="16:19" ht="12.75" customHeight="1">
      <c r="P786" s="172"/>
      <c r="Q786" s="172"/>
      <c r="R786" s="172"/>
      <c r="S786" s="172"/>
    </row>
    <row r="787" spans="16:19" ht="12.75" customHeight="1">
      <c r="P787" s="172"/>
      <c r="Q787" s="172"/>
      <c r="R787" s="172"/>
      <c r="S787" s="172"/>
    </row>
    <row r="788" spans="16:19" ht="12.75" customHeight="1">
      <c r="P788" s="172"/>
      <c r="Q788" s="172"/>
      <c r="R788" s="172"/>
      <c r="S788" s="172"/>
    </row>
    <row r="789" spans="16:19" ht="12.75" customHeight="1">
      <c r="P789" s="172"/>
      <c r="Q789" s="172"/>
      <c r="R789" s="172"/>
      <c r="S789" s="172"/>
    </row>
    <row r="790" spans="16:19" ht="12.75" customHeight="1">
      <c r="P790" s="172"/>
      <c r="Q790" s="172"/>
      <c r="R790" s="172"/>
      <c r="S790" s="172"/>
    </row>
    <row r="791" spans="16:19" ht="12.75" customHeight="1">
      <c r="P791" s="172"/>
      <c r="Q791" s="172"/>
      <c r="R791" s="172"/>
      <c r="S791" s="172"/>
    </row>
    <row r="792" spans="16:19" ht="12.75" customHeight="1">
      <c r="P792" s="172"/>
      <c r="Q792" s="172"/>
      <c r="R792" s="172"/>
      <c r="S792" s="172"/>
    </row>
    <row r="793" spans="16:19" ht="12.75" customHeight="1">
      <c r="P793" s="172"/>
      <c r="Q793" s="172"/>
      <c r="R793" s="172"/>
      <c r="S793" s="172"/>
    </row>
    <row r="794" spans="16:19" ht="12.75" customHeight="1">
      <c r="P794" s="172"/>
      <c r="Q794" s="172"/>
      <c r="R794" s="172"/>
      <c r="S794" s="172"/>
    </row>
    <row r="795" spans="16:19" ht="12.75" customHeight="1">
      <c r="P795" s="172"/>
      <c r="Q795" s="172"/>
      <c r="R795" s="172"/>
      <c r="S795" s="172"/>
    </row>
    <row r="796" spans="16:19" ht="12.75" customHeight="1">
      <c r="P796" s="172"/>
      <c r="Q796" s="172"/>
      <c r="R796" s="172"/>
      <c r="S796" s="172"/>
    </row>
    <row r="797" spans="16:19" ht="12.75" customHeight="1">
      <c r="P797" s="172"/>
      <c r="Q797" s="172"/>
      <c r="R797" s="172"/>
      <c r="S797" s="172"/>
    </row>
    <row r="798" spans="16:19" ht="12.75" customHeight="1">
      <c r="P798" s="172"/>
      <c r="Q798" s="172"/>
      <c r="R798" s="172"/>
      <c r="S798" s="172"/>
    </row>
    <row r="799" spans="16:19" ht="12.75" customHeight="1">
      <c r="P799" s="172"/>
      <c r="Q799" s="172"/>
      <c r="R799" s="172"/>
      <c r="S799" s="172"/>
    </row>
    <row r="800" spans="16:19" ht="12.75" customHeight="1">
      <c r="P800" s="172"/>
      <c r="Q800" s="172"/>
      <c r="R800" s="172"/>
      <c r="S800" s="172"/>
    </row>
    <row r="801" spans="16:19" ht="12.75" customHeight="1">
      <c r="P801" s="172"/>
      <c r="Q801" s="172"/>
      <c r="R801" s="172"/>
      <c r="S801" s="172"/>
    </row>
    <row r="802" spans="16:19" ht="12.75" customHeight="1">
      <c r="P802" s="172"/>
      <c r="Q802" s="172"/>
      <c r="R802" s="172"/>
      <c r="S802" s="172"/>
    </row>
    <row r="803" spans="16:19" ht="12.75" customHeight="1">
      <c r="P803" s="172"/>
      <c r="Q803" s="172"/>
      <c r="R803" s="172"/>
      <c r="S803" s="172"/>
    </row>
    <row r="804" spans="16:19" ht="12.75" customHeight="1">
      <c r="P804" s="172"/>
      <c r="Q804" s="172"/>
      <c r="R804" s="172"/>
      <c r="S804" s="172"/>
    </row>
    <row r="805" spans="16:19" ht="12.75" customHeight="1">
      <c r="P805" s="172"/>
      <c r="Q805" s="172"/>
      <c r="R805" s="172"/>
      <c r="S805" s="172"/>
    </row>
    <row r="806" spans="16:19" ht="12.75" customHeight="1">
      <c r="P806" s="172"/>
      <c r="Q806" s="172"/>
      <c r="R806" s="172"/>
      <c r="S806" s="172"/>
    </row>
    <row r="807" spans="16:19" ht="12.75" customHeight="1">
      <c r="P807" s="172"/>
      <c r="Q807" s="172"/>
      <c r="R807" s="172"/>
      <c r="S807" s="172"/>
    </row>
    <row r="808" spans="16:19" ht="12.75" customHeight="1">
      <c r="P808" s="172"/>
      <c r="Q808" s="172"/>
      <c r="R808" s="172"/>
      <c r="S808" s="172"/>
    </row>
    <row r="809" spans="16:19" ht="12.75" customHeight="1">
      <c r="P809" s="172"/>
      <c r="Q809" s="172"/>
      <c r="R809" s="172"/>
      <c r="S809" s="172"/>
    </row>
    <row r="810" spans="16:19" ht="12.75" customHeight="1">
      <c r="P810" s="172"/>
      <c r="Q810" s="172"/>
      <c r="R810" s="172"/>
      <c r="S810" s="172"/>
    </row>
    <row r="811" spans="16:19" ht="12.75" customHeight="1">
      <c r="P811" s="172"/>
      <c r="Q811" s="172"/>
      <c r="R811" s="172"/>
      <c r="S811" s="172"/>
    </row>
    <row r="812" spans="16:19" ht="12.75" customHeight="1">
      <c r="P812" s="172"/>
      <c r="Q812" s="172"/>
      <c r="R812" s="172"/>
      <c r="S812" s="172"/>
    </row>
    <row r="813" spans="16:19" ht="12.75" customHeight="1">
      <c r="P813" s="172"/>
      <c r="Q813" s="172"/>
      <c r="R813" s="172"/>
      <c r="S813" s="172"/>
    </row>
    <row r="814" spans="16:19" ht="12.75" customHeight="1">
      <c r="P814" s="172"/>
      <c r="Q814" s="172"/>
      <c r="R814" s="172"/>
      <c r="S814" s="172"/>
    </row>
    <row r="815" spans="16:19" ht="12.75" customHeight="1">
      <c r="P815" s="172"/>
      <c r="Q815" s="172"/>
      <c r="R815" s="172"/>
      <c r="S815" s="172"/>
    </row>
    <row r="816" spans="16:19" ht="12.75" customHeight="1">
      <c r="P816" s="172"/>
      <c r="Q816" s="172"/>
      <c r="R816" s="172"/>
      <c r="S816" s="172"/>
    </row>
    <row r="817" spans="16:19" ht="12.75" customHeight="1">
      <c r="P817" s="172"/>
      <c r="Q817" s="172"/>
      <c r="R817" s="172"/>
      <c r="S817" s="172"/>
    </row>
    <row r="818" spans="16:19" ht="12.75" customHeight="1">
      <c r="P818" s="172"/>
      <c r="Q818" s="172"/>
      <c r="R818" s="172"/>
      <c r="S818" s="172"/>
    </row>
    <row r="819" spans="16:19" ht="12.75" customHeight="1">
      <c r="P819" s="172"/>
      <c r="Q819" s="172"/>
      <c r="R819" s="172"/>
      <c r="S819" s="172"/>
    </row>
    <row r="820" spans="16:19" ht="12.75" customHeight="1">
      <c r="P820" s="172"/>
      <c r="Q820" s="172"/>
      <c r="R820" s="172"/>
      <c r="S820" s="172"/>
    </row>
    <row r="821" spans="16:19" ht="12.75" customHeight="1">
      <c r="P821" s="172"/>
      <c r="Q821" s="172"/>
      <c r="R821" s="172"/>
      <c r="S821" s="172"/>
    </row>
    <row r="822" spans="16:19" ht="12.75" customHeight="1">
      <c r="P822" s="172"/>
      <c r="Q822" s="172"/>
      <c r="R822" s="172"/>
      <c r="S822" s="172"/>
    </row>
    <row r="823" spans="16:19" ht="12.75" customHeight="1">
      <c r="P823" s="172"/>
      <c r="Q823" s="172"/>
      <c r="R823" s="172"/>
      <c r="S823" s="172"/>
    </row>
    <row r="824" spans="16:19" ht="12.75" customHeight="1">
      <c r="P824" s="172"/>
      <c r="Q824" s="172"/>
      <c r="R824" s="172"/>
      <c r="S824" s="172"/>
    </row>
    <row r="825" spans="16:19" ht="12.75" customHeight="1">
      <c r="P825" s="172"/>
      <c r="Q825" s="172"/>
      <c r="R825" s="172"/>
      <c r="S825" s="172"/>
    </row>
    <row r="826" spans="16:19" ht="12.75" customHeight="1">
      <c r="P826" s="172"/>
      <c r="Q826" s="172"/>
      <c r="R826" s="172"/>
      <c r="S826" s="172"/>
    </row>
    <row r="827" spans="16:19" ht="12.75" customHeight="1">
      <c r="P827" s="172"/>
      <c r="Q827" s="172"/>
      <c r="R827" s="172"/>
      <c r="S827" s="172"/>
    </row>
    <row r="828" spans="16:19" ht="12.75" customHeight="1">
      <c r="P828" s="172"/>
      <c r="Q828" s="172"/>
      <c r="R828" s="172"/>
      <c r="S828" s="172"/>
    </row>
  </sheetData>
  <mergeCells count="32">
    <mergeCell ref="C22:J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H18:I18"/>
    <mergeCell ref="A171:F171"/>
    <mergeCell ref="G25:H25"/>
    <mergeCell ref="A27:F28"/>
    <mergeCell ref="G27:G28"/>
    <mergeCell ref="H27:H28"/>
    <mergeCell ref="L27:L28"/>
    <mergeCell ref="A29:F29"/>
    <mergeCell ref="A54:F54"/>
    <mergeCell ref="A90:F90"/>
    <mergeCell ref="A131:F131"/>
    <mergeCell ref="I27:J27"/>
    <mergeCell ref="K27:K28"/>
    <mergeCell ref="D351:G351"/>
    <mergeCell ref="K351:L351"/>
    <mergeCell ref="A208:F208"/>
    <mergeCell ref="A247:F247"/>
    <mergeCell ref="A288:F288"/>
    <mergeCell ref="A330:F330"/>
    <mergeCell ref="D348:G348"/>
    <mergeCell ref="K348:L348"/>
  </mergeCells>
  <pageMargins left="0.7" right="0.7" top="0.75" bottom="0.75" header="0.3" footer="0.3"/>
  <pageSetup paperSize="9" scale="84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F12" sqref="F12"/>
    </sheetView>
  </sheetViews>
  <sheetFormatPr defaultRowHeight="12.75"/>
  <cols>
    <col min="1" max="4" width="2" style="179" customWidth="1"/>
    <col min="5" max="5" width="2.140625" style="179" customWidth="1"/>
    <col min="6" max="6" width="3.5703125" style="188" customWidth="1"/>
    <col min="7" max="7" width="36.140625" style="179" customWidth="1"/>
    <col min="8" max="8" width="4.7109375" style="179" customWidth="1"/>
    <col min="9" max="12" width="12.85546875" style="179" customWidth="1"/>
    <col min="13" max="13" width="0.140625" style="179" hidden="1" customWidth="1"/>
    <col min="14" max="14" width="6.140625" style="179" hidden="1" customWidth="1"/>
    <col min="15" max="15" width="8.85546875" style="179" hidden="1" customWidth="1"/>
    <col min="16" max="16" width="9.140625" style="179" hidden="1" customWidth="1"/>
    <col min="17" max="16384" width="9.140625" style="179"/>
  </cols>
  <sheetData>
    <row r="1" spans="1:46" ht="15" customHeight="1">
      <c r="A1" s="172"/>
      <c r="B1" s="172"/>
      <c r="C1" s="172"/>
      <c r="D1" s="172"/>
      <c r="E1" s="172"/>
      <c r="F1" s="173"/>
      <c r="G1" s="174"/>
      <c r="H1" s="175"/>
      <c r="I1" s="176"/>
      <c r="J1" s="177" t="s">
        <v>0</v>
      </c>
      <c r="K1" s="177"/>
      <c r="L1" s="177"/>
      <c r="M1" s="178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</row>
    <row r="2" spans="1:46" ht="14.25" customHeight="1">
      <c r="A2" s="172"/>
      <c r="B2" s="172"/>
      <c r="C2" s="172"/>
      <c r="D2" s="172"/>
      <c r="E2" s="172"/>
      <c r="F2" s="173"/>
      <c r="G2" s="172"/>
      <c r="H2" s="175"/>
      <c r="I2" s="172"/>
      <c r="J2" s="177" t="s">
        <v>1</v>
      </c>
      <c r="K2" s="177"/>
      <c r="L2" s="177"/>
      <c r="M2" s="178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</row>
    <row r="3" spans="1:46" ht="13.5" customHeight="1">
      <c r="A3" s="172"/>
      <c r="B3" s="172"/>
      <c r="C3" s="172"/>
      <c r="D3" s="172"/>
      <c r="E3" s="172"/>
      <c r="F3" s="173"/>
      <c r="G3" s="172"/>
      <c r="H3" s="180"/>
      <c r="I3" s="175"/>
      <c r="J3" s="177" t="s">
        <v>2</v>
      </c>
      <c r="K3" s="177"/>
      <c r="L3" s="177"/>
      <c r="M3" s="178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</row>
    <row r="4" spans="1:46" ht="14.25" customHeight="1">
      <c r="A4" s="172"/>
      <c r="B4" s="172"/>
      <c r="C4" s="172"/>
      <c r="D4" s="172"/>
      <c r="E4" s="172"/>
      <c r="F4" s="173"/>
      <c r="G4" s="181" t="s">
        <v>3</v>
      </c>
      <c r="H4" s="175"/>
      <c r="I4" s="172"/>
      <c r="J4" s="177" t="s">
        <v>4</v>
      </c>
      <c r="K4" s="177"/>
      <c r="L4" s="177"/>
      <c r="M4" s="178"/>
      <c r="N4" s="182"/>
      <c r="O4" s="18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</row>
    <row r="5" spans="1:46" ht="12" customHeight="1">
      <c r="A5" s="172"/>
      <c r="B5" s="172"/>
      <c r="C5" s="172"/>
      <c r="D5" s="172"/>
      <c r="E5" s="172"/>
      <c r="F5" s="173"/>
      <c r="G5" s="172"/>
      <c r="H5" s="175"/>
      <c r="I5" s="172"/>
      <c r="J5" s="177" t="s">
        <v>5</v>
      </c>
      <c r="K5" s="177"/>
      <c r="L5" s="177"/>
      <c r="M5" s="178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</row>
    <row r="6" spans="1:46" ht="30" customHeight="1">
      <c r="A6" s="172"/>
      <c r="B6" s="172"/>
      <c r="C6" s="172"/>
      <c r="D6" s="172"/>
      <c r="E6" s="172"/>
      <c r="F6" s="173"/>
      <c r="G6" s="513" t="s">
        <v>6</v>
      </c>
      <c r="H6" s="514"/>
      <c r="I6" s="514"/>
      <c r="J6" s="514"/>
      <c r="K6" s="514"/>
      <c r="L6" s="183"/>
      <c r="M6" s="184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</row>
    <row r="7" spans="1:46" ht="18.75" customHeight="1">
      <c r="A7" s="484" t="s">
        <v>7</v>
      </c>
      <c r="B7" s="515"/>
      <c r="C7" s="515"/>
      <c r="D7" s="515"/>
      <c r="E7" s="515"/>
      <c r="F7" s="516"/>
      <c r="G7" s="515"/>
      <c r="H7" s="515"/>
      <c r="I7" s="515"/>
      <c r="J7" s="515"/>
      <c r="K7" s="515"/>
      <c r="L7" s="515"/>
      <c r="M7" s="184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</row>
    <row r="8" spans="1:46" ht="14.25" customHeight="1">
      <c r="A8" s="185"/>
      <c r="B8" s="186"/>
      <c r="C8" s="186"/>
      <c r="D8" s="186"/>
      <c r="E8" s="186"/>
      <c r="F8" s="187"/>
      <c r="G8" s="517" t="s">
        <v>8</v>
      </c>
      <c r="H8" s="517"/>
      <c r="I8" s="517"/>
      <c r="J8" s="517"/>
      <c r="K8" s="517"/>
      <c r="L8" s="186"/>
      <c r="M8" s="184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</row>
    <row r="9" spans="1:46" ht="16.5" customHeight="1">
      <c r="A9" s="518" t="s">
        <v>9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184"/>
      <c r="N9" s="172"/>
      <c r="O9" s="172"/>
      <c r="P9" s="172" t="s">
        <v>10</v>
      </c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</row>
    <row r="10" spans="1:46" ht="15.75" customHeight="1">
      <c r="G10" s="519" t="s">
        <v>11</v>
      </c>
      <c r="H10" s="519"/>
      <c r="I10" s="519"/>
      <c r="J10" s="519"/>
      <c r="K10" s="519"/>
      <c r="M10" s="184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</row>
    <row r="11" spans="1:46" ht="12" customHeight="1">
      <c r="G11" s="511" t="s">
        <v>12</v>
      </c>
      <c r="H11" s="511"/>
      <c r="I11" s="511"/>
      <c r="J11" s="511"/>
      <c r="K11" s="511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</row>
    <row r="12" spans="1:46" ht="9" customHeight="1"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</row>
    <row r="13" spans="1:46" ht="12" customHeight="1">
      <c r="B13" s="509" t="s">
        <v>13</v>
      </c>
      <c r="C13" s="509"/>
      <c r="D13" s="509"/>
      <c r="E13" s="509"/>
      <c r="F13" s="509"/>
      <c r="G13" s="509"/>
      <c r="H13" s="509"/>
      <c r="I13" s="509"/>
      <c r="J13" s="509"/>
      <c r="K13" s="509"/>
      <c r="L13" s="509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</row>
    <row r="14" spans="1:46" ht="12" customHeight="1">
      <c r="H14" s="179" t="s">
        <v>200</v>
      </c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</row>
    <row r="15" spans="1:46" ht="12.75" customHeight="1">
      <c r="G15" s="510" t="s">
        <v>14</v>
      </c>
      <c r="H15" s="510"/>
      <c r="I15" s="510"/>
      <c r="J15" s="510"/>
      <c r="K15" s="510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</row>
    <row r="16" spans="1:46" ht="11.25" customHeight="1">
      <c r="G16" s="511" t="s">
        <v>15</v>
      </c>
      <c r="H16" s="511"/>
      <c r="I16" s="511"/>
      <c r="J16" s="511"/>
      <c r="K16" s="511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</row>
    <row r="17" spans="1:27" ht="13.5" customHeight="1">
      <c r="A17" s="172"/>
      <c r="B17" s="172"/>
      <c r="C17" s="172"/>
      <c r="D17" s="172"/>
      <c r="E17" s="172"/>
      <c r="F17" s="173"/>
      <c r="G17" s="480" t="s">
        <v>190</v>
      </c>
      <c r="H17" s="480"/>
      <c r="I17" s="480"/>
      <c r="J17" s="480"/>
      <c r="K17" s="480"/>
      <c r="L17" s="189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</row>
    <row r="18" spans="1:27" ht="13.5" customHeight="1">
      <c r="A18" s="175"/>
      <c r="B18" s="175"/>
      <c r="C18" s="175"/>
      <c r="D18" s="175"/>
      <c r="E18" s="175"/>
      <c r="F18" s="190"/>
      <c r="G18" s="175"/>
      <c r="H18" s="512" t="s">
        <v>16</v>
      </c>
      <c r="I18" s="512"/>
      <c r="J18" s="175"/>
      <c r="K18" s="175"/>
      <c r="L18" s="175"/>
      <c r="M18" s="191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</row>
    <row r="19" spans="1:27" ht="12" customHeight="1">
      <c r="A19" s="172"/>
      <c r="B19" s="172"/>
      <c r="C19" s="172"/>
      <c r="D19" s="172"/>
      <c r="E19" s="172"/>
      <c r="F19" s="173"/>
      <c r="G19" s="172"/>
      <c r="H19" s="172"/>
      <c r="I19" s="172"/>
      <c r="J19" s="192"/>
      <c r="K19" s="193"/>
      <c r="L19" s="194" t="s">
        <v>17</v>
      </c>
      <c r="M19" s="191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</row>
    <row r="20" spans="1:27" ht="11.25" customHeight="1">
      <c r="A20" s="172"/>
      <c r="B20" s="172"/>
      <c r="C20" s="172"/>
      <c r="D20" s="172"/>
      <c r="E20" s="172"/>
      <c r="F20" s="173"/>
      <c r="G20" s="172"/>
      <c r="H20" s="172"/>
      <c r="I20" s="172"/>
      <c r="J20" s="195" t="s">
        <v>18</v>
      </c>
      <c r="K20" s="180"/>
      <c r="L20" s="196"/>
      <c r="M20" s="191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</row>
    <row r="21" spans="1:27" ht="12" customHeight="1">
      <c r="A21" s="172"/>
      <c r="B21" s="172"/>
      <c r="C21" s="172"/>
      <c r="D21" s="172"/>
      <c r="E21" s="182"/>
      <c r="F21" s="197"/>
      <c r="G21" s="172"/>
      <c r="H21" s="172"/>
      <c r="I21" s="198"/>
      <c r="J21" s="198"/>
      <c r="K21" s="199" t="s">
        <v>19</v>
      </c>
      <c r="L21" s="196"/>
      <c r="M21" s="191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</row>
    <row r="22" spans="1:27" ht="12.75" customHeight="1">
      <c r="A22" s="172"/>
      <c r="B22" s="172"/>
      <c r="C22" s="481" t="s">
        <v>201</v>
      </c>
      <c r="D22" s="481"/>
      <c r="E22" s="481"/>
      <c r="F22" s="481"/>
      <c r="G22" s="481"/>
      <c r="H22" s="481"/>
      <c r="I22" s="481"/>
      <c r="J22" s="481"/>
      <c r="K22" s="199" t="s">
        <v>20</v>
      </c>
      <c r="L22" s="200" t="s">
        <v>21</v>
      </c>
      <c r="M22" s="191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</row>
    <row r="23" spans="1:27" ht="12" customHeight="1">
      <c r="A23" s="172"/>
      <c r="B23" s="172"/>
      <c r="C23" s="172"/>
      <c r="D23" s="172"/>
      <c r="E23" s="172"/>
      <c r="F23" s="173"/>
      <c r="G23" s="172"/>
      <c r="H23" s="201"/>
      <c r="I23" s="172"/>
      <c r="J23" s="202" t="s">
        <v>22</v>
      </c>
      <c r="K23" s="203"/>
      <c r="L23" s="28" t="s">
        <v>191</v>
      </c>
      <c r="M23" s="191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</row>
    <row r="24" spans="1:27" ht="12.75" customHeight="1">
      <c r="A24" s="172"/>
      <c r="B24" s="172"/>
      <c r="C24" s="172"/>
      <c r="D24" s="172"/>
      <c r="E24" s="172"/>
      <c r="F24" s="173"/>
      <c r="G24" s="204" t="s">
        <v>23</v>
      </c>
      <c r="H24" s="205"/>
      <c r="I24" s="206"/>
      <c r="J24" s="207"/>
      <c r="K24" s="196"/>
      <c r="L24" s="200" t="s">
        <v>202</v>
      </c>
      <c r="M24" s="191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</row>
    <row r="25" spans="1:27" ht="13.5" customHeight="1">
      <c r="A25" s="172"/>
      <c r="B25" s="172"/>
      <c r="C25" s="172"/>
      <c r="D25" s="172"/>
      <c r="E25" s="172"/>
      <c r="F25" s="173"/>
      <c r="G25" s="496" t="s">
        <v>25</v>
      </c>
      <c r="H25" s="496"/>
      <c r="I25" s="208"/>
      <c r="J25" s="209"/>
      <c r="K25" s="196"/>
      <c r="L25" s="200" t="s">
        <v>26</v>
      </c>
      <c r="M25" s="191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</row>
    <row r="26" spans="1:27" ht="14.25" customHeight="1">
      <c r="A26" s="210"/>
      <c r="B26" s="210"/>
      <c r="C26" s="210"/>
      <c r="D26" s="210"/>
      <c r="E26" s="210"/>
      <c r="F26" s="211"/>
      <c r="G26" s="212"/>
      <c r="H26" s="172"/>
      <c r="I26" s="212"/>
      <c r="J26" s="212"/>
      <c r="K26" s="213"/>
      <c r="L26" s="214" t="s">
        <v>27</v>
      </c>
      <c r="M26" s="215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</row>
    <row r="27" spans="1:27" ht="24" customHeight="1">
      <c r="A27" s="497" t="s">
        <v>28</v>
      </c>
      <c r="B27" s="498"/>
      <c r="C27" s="498"/>
      <c r="D27" s="498"/>
      <c r="E27" s="498"/>
      <c r="F27" s="498"/>
      <c r="G27" s="501" t="s">
        <v>29</v>
      </c>
      <c r="H27" s="503" t="s">
        <v>30</v>
      </c>
      <c r="I27" s="505" t="s">
        <v>31</v>
      </c>
      <c r="J27" s="506"/>
      <c r="K27" s="507" t="s">
        <v>32</v>
      </c>
      <c r="L27" s="488" t="s">
        <v>33</v>
      </c>
      <c r="M27" s="215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</row>
    <row r="28" spans="1:27" ht="46.5" customHeight="1">
      <c r="A28" s="499"/>
      <c r="B28" s="500"/>
      <c r="C28" s="500"/>
      <c r="D28" s="500"/>
      <c r="E28" s="500"/>
      <c r="F28" s="500"/>
      <c r="G28" s="502"/>
      <c r="H28" s="504"/>
      <c r="I28" s="216" t="s">
        <v>34</v>
      </c>
      <c r="J28" s="217" t="s">
        <v>35</v>
      </c>
      <c r="K28" s="508"/>
      <c r="L28" s="489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</row>
    <row r="29" spans="1:27" ht="11.25" customHeight="1">
      <c r="A29" s="490" t="s">
        <v>36</v>
      </c>
      <c r="B29" s="491"/>
      <c r="C29" s="491"/>
      <c r="D29" s="491"/>
      <c r="E29" s="491"/>
      <c r="F29" s="492"/>
      <c r="G29" s="218">
        <v>2</v>
      </c>
      <c r="H29" s="219">
        <v>3</v>
      </c>
      <c r="I29" s="220" t="s">
        <v>37</v>
      </c>
      <c r="J29" s="221" t="s">
        <v>38</v>
      </c>
      <c r="K29" s="222">
        <v>6</v>
      </c>
      <c r="L29" s="222">
        <v>7</v>
      </c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</row>
    <row r="30" spans="1:27" s="231" customFormat="1" ht="12.75" customHeight="1">
      <c r="A30" s="223">
        <v>2</v>
      </c>
      <c r="B30" s="223"/>
      <c r="C30" s="224"/>
      <c r="D30" s="225"/>
      <c r="E30" s="223"/>
      <c r="F30" s="226"/>
      <c r="G30" s="224" t="s">
        <v>39</v>
      </c>
      <c r="H30" s="227">
        <v>1</v>
      </c>
      <c r="I30" s="228">
        <f>SUM(I31+I41+I64+I85+I93+I109+I132+I148+I157)</f>
        <v>7000</v>
      </c>
      <c r="J30" s="228">
        <f>SUM(J31+J41+J64+J85+J93+J109+J132+J148+J157)</f>
        <v>3000</v>
      </c>
      <c r="K30" s="229">
        <f>SUM(K31+K41+K64+K85+K93+K109+K132+K148+K157)</f>
        <v>0</v>
      </c>
      <c r="L30" s="228">
        <f>SUM(L31+L41+L64+L85+L93+L109+L132+L148+L157)</f>
        <v>0</v>
      </c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</row>
    <row r="31" spans="1:27" ht="12.75" customHeight="1">
      <c r="A31" s="223">
        <v>2</v>
      </c>
      <c r="B31" s="232">
        <v>1</v>
      </c>
      <c r="C31" s="233"/>
      <c r="D31" s="234"/>
      <c r="E31" s="235"/>
      <c r="F31" s="236"/>
      <c r="G31" s="232" t="s">
        <v>40</v>
      </c>
      <c r="H31" s="219">
        <v>2</v>
      </c>
      <c r="I31" s="228">
        <f>SUM(I32+I37)</f>
        <v>1000</v>
      </c>
      <c r="J31" s="228">
        <f>SUM(J32+J37)</f>
        <v>0</v>
      </c>
      <c r="K31" s="237">
        <f>SUM(K32+K37)</f>
        <v>0</v>
      </c>
      <c r="L31" s="238">
        <f>SUM(L32+L37)</f>
        <v>0</v>
      </c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</row>
    <row r="32" spans="1:27" ht="12.75" customHeight="1">
      <c r="A32" s="239">
        <v>2</v>
      </c>
      <c r="B32" s="239">
        <v>1</v>
      </c>
      <c r="C32" s="240">
        <v>1</v>
      </c>
      <c r="D32" s="241"/>
      <c r="E32" s="239"/>
      <c r="F32" s="242"/>
      <c r="G32" s="240" t="s">
        <v>41</v>
      </c>
      <c r="H32" s="227">
        <v>3</v>
      </c>
      <c r="I32" s="228">
        <f t="shared" ref="I32:L33" si="0">SUM(I33)</f>
        <v>1000</v>
      </c>
      <c r="J32" s="228">
        <f t="shared" si="0"/>
        <v>0</v>
      </c>
      <c r="K32" s="229">
        <f t="shared" si="0"/>
        <v>0</v>
      </c>
      <c r="L32" s="228">
        <f t="shared" si="0"/>
        <v>0</v>
      </c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</row>
    <row r="33" spans="1:27" ht="12.75" customHeight="1">
      <c r="A33" s="243">
        <v>2</v>
      </c>
      <c r="B33" s="239">
        <v>1</v>
      </c>
      <c r="C33" s="240">
        <v>1</v>
      </c>
      <c r="D33" s="241">
        <v>1</v>
      </c>
      <c r="E33" s="239"/>
      <c r="F33" s="242"/>
      <c r="G33" s="240" t="s">
        <v>41</v>
      </c>
      <c r="H33" s="227">
        <v>4</v>
      </c>
      <c r="I33" s="228">
        <f t="shared" si="0"/>
        <v>1000</v>
      </c>
      <c r="J33" s="228">
        <f t="shared" si="0"/>
        <v>0</v>
      </c>
      <c r="K33" s="229">
        <f t="shared" si="0"/>
        <v>0</v>
      </c>
      <c r="L33" s="228">
        <f t="shared" si="0"/>
        <v>0</v>
      </c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</row>
    <row r="34" spans="1:27" ht="12.75" customHeight="1">
      <c r="A34" s="243">
        <v>2</v>
      </c>
      <c r="B34" s="239">
        <v>1</v>
      </c>
      <c r="C34" s="240">
        <v>1</v>
      </c>
      <c r="D34" s="241">
        <v>1</v>
      </c>
      <c r="E34" s="239">
        <v>1</v>
      </c>
      <c r="F34" s="242"/>
      <c r="G34" s="240" t="s">
        <v>42</v>
      </c>
      <c r="H34" s="227">
        <v>5</v>
      </c>
      <c r="I34" s="229">
        <f>SUM(I35:I36)</f>
        <v>1000</v>
      </c>
      <c r="J34" s="228">
        <f>SUM(J35:J36)</f>
        <v>0</v>
      </c>
      <c r="K34" s="229">
        <f>SUM(K35:K36)</f>
        <v>0</v>
      </c>
      <c r="L34" s="228">
        <f>SUM(L35:L36)</f>
        <v>0</v>
      </c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</row>
    <row r="35" spans="1:27" ht="12.75" customHeight="1">
      <c r="A35" s="243">
        <v>2</v>
      </c>
      <c r="B35" s="239">
        <v>1</v>
      </c>
      <c r="C35" s="240">
        <v>1</v>
      </c>
      <c r="D35" s="241">
        <v>1</v>
      </c>
      <c r="E35" s="239">
        <v>1</v>
      </c>
      <c r="F35" s="242">
        <v>1</v>
      </c>
      <c r="G35" s="240" t="s">
        <v>43</v>
      </c>
      <c r="H35" s="227">
        <v>6</v>
      </c>
      <c r="I35" s="244">
        <v>1000</v>
      </c>
      <c r="J35" s="245"/>
      <c r="K35" s="245"/>
      <c r="L35" s="245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</row>
    <row r="36" spans="1:27" ht="12.75" hidden="1" customHeight="1">
      <c r="A36" s="243">
        <v>2</v>
      </c>
      <c r="B36" s="239">
        <v>1</v>
      </c>
      <c r="C36" s="240">
        <v>1</v>
      </c>
      <c r="D36" s="241">
        <v>1</v>
      </c>
      <c r="E36" s="239">
        <v>1</v>
      </c>
      <c r="F36" s="242">
        <v>2</v>
      </c>
      <c r="G36" s="240" t="s">
        <v>44</v>
      </c>
      <c r="H36" s="227">
        <v>7</v>
      </c>
      <c r="I36" s="245"/>
      <c r="J36" s="245"/>
      <c r="K36" s="245"/>
      <c r="L36" s="245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</row>
    <row r="37" spans="1:27" ht="12.75" hidden="1" customHeight="1">
      <c r="A37" s="243">
        <v>2</v>
      </c>
      <c r="B37" s="239">
        <v>1</v>
      </c>
      <c r="C37" s="240">
        <v>2</v>
      </c>
      <c r="D37" s="241"/>
      <c r="E37" s="239"/>
      <c r="F37" s="242"/>
      <c r="G37" s="240" t="s">
        <v>45</v>
      </c>
      <c r="H37" s="227">
        <v>8</v>
      </c>
      <c r="I37" s="229">
        <f t="shared" ref="I37:L39" si="1">I38</f>
        <v>0</v>
      </c>
      <c r="J37" s="228">
        <f t="shared" si="1"/>
        <v>0</v>
      </c>
      <c r="K37" s="229">
        <f t="shared" si="1"/>
        <v>0</v>
      </c>
      <c r="L37" s="228">
        <f t="shared" si="1"/>
        <v>0</v>
      </c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</row>
    <row r="38" spans="1:27" ht="12.75" hidden="1" customHeight="1">
      <c r="A38" s="243">
        <v>2</v>
      </c>
      <c r="B38" s="239">
        <v>1</v>
      </c>
      <c r="C38" s="240">
        <v>2</v>
      </c>
      <c r="D38" s="241">
        <v>1</v>
      </c>
      <c r="E38" s="239"/>
      <c r="F38" s="242"/>
      <c r="G38" s="240" t="s">
        <v>45</v>
      </c>
      <c r="H38" s="227">
        <v>9</v>
      </c>
      <c r="I38" s="229">
        <f t="shared" si="1"/>
        <v>0</v>
      </c>
      <c r="J38" s="228">
        <f t="shared" si="1"/>
        <v>0</v>
      </c>
      <c r="K38" s="228">
        <f t="shared" si="1"/>
        <v>0</v>
      </c>
      <c r="L38" s="228">
        <f t="shared" si="1"/>
        <v>0</v>
      </c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</row>
    <row r="39" spans="1:27" ht="12.75" hidden="1" customHeight="1">
      <c r="A39" s="243">
        <v>2</v>
      </c>
      <c r="B39" s="239">
        <v>1</v>
      </c>
      <c r="C39" s="240">
        <v>2</v>
      </c>
      <c r="D39" s="241">
        <v>1</v>
      </c>
      <c r="E39" s="239">
        <v>1</v>
      </c>
      <c r="F39" s="242"/>
      <c r="G39" s="240" t="s">
        <v>45</v>
      </c>
      <c r="H39" s="227">
        <v>10</v>
      </c>
      <c r="I39" s="228">
        <f t="shared" si="1"/>
        <v>0</v>
      </c>
      <c r="J39" s="228">
        <f t="shared" si="1"/>
        <v>0</v>
      </c>
      <c r="K39" s="228">
        <f t="shared" si="1"/>
        <v>0</v>
      </c>
      <c r="L39" s="228">
        <f t="shared" si="1"/>
        <v>0</v>
      </c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</row>
    <row r="40" spans="1:27" ht="12.75" hidden="1" customHeight="1">
      <c r="A40" s="243">
        <v>2</v>
      </c>
      <c r="B40" s="239">
        <v>1</v>
      </c>
      <c r="C40" s="240">
        <v>2</v>
      </c>
      <c r="D40" s="241">
        <v>1</v>
      </c>
      <c r="E40" s="239">
        <v>1</v>
      </c>
      <c r="F40" s="242">
        <v>1</v>
      </c>
      <c r="G40" s="240" t="s">
        <v>45</v>
      </c>
      <c r="H40" s="227">
        <v>11</v>
      </c>
      <c r="I40" s="246"/>
      <c r="J40" s="245"/>
      <c r="K40" s="245"/>
      <c r="L40" s="245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</row>
    <row r="41" spans="1:27" ht="12.75" customHeight="1">
      <c r="A41" s="247">
        <v>2</v>
      </c>
      <c r="B41" s="248">
        <v>2</v>
      </c>
      <c r="C41" s="233"/>
      <c r="D41" s="234"/>
      <c r="E41" s="235"/>
      <c r="F41" s="236"/>
      <c r="G41" s="232" t="s">
        <v>46</v>
      </c>
      <c r="H41" s="219">
        <v>12</v>
      </c>
      <c r="I41" s="249">
        <f t="shared" ref="I41:L43" si="2">I42</f>
        <v>6000</v>
      </c>
      <c r="J41" s="250">
        <f t="shared" si="2"/>
        <v>3000</v>
      </c>
      <c r="K41" s="249">
        <f t="shared" si="2"/>
        <v>0</v>
      </c>
      <c r="L41" s="249">
        <f t="shared" si="2"/>
        <v>0</v>
      </c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</row>
    <row r="42" spans="1:27" ht="12.75" customHeight="1">
      <c r="A42" s="243">
        <v>2</v>
      </c>
      <c r="B42" s="239">
        <v>2</v>
      </c>
      <c r="C42" s="240">
        <v>1</v>
      </c>
      <c r="D42" s="241"/>
      <c r="E42" s="239"/>
      <c r="F42" s="242"/>
      <c r="G42" s="240" t="s">
        <v>46</v>
      </c>
      <c r="H42" s="227">
        <v>13</v>
      </c>
      <c r="I42" s="228">
        <f t="shared" si="2"/>
        <v>6000</v>
      </c>
      <c r="J42" s="229">
        <f t="shared" si="2"/>
        <v>3000</v>
      </c>
      <c r="K42" s="228">
        <f t="shared" si="2"/>
        <v>0</v>
      </c>
      <c r="L42" s="229">
        <f t="shared" si="2"/>
        <v>0</v>
      </c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</row>
    <row r="43" spans="1:27" ht="12.75" customHeight="1">
      <c r="A43" s="243">
        <v>2</v>
      </c>
      <c r="B43" s="239">
        <v>2</v>
      </c>
      <c r="C43" s="240">
        <v>1</v>
      </c>
      <c r="D43" s="241">
        <v>1</v>
      </c>
      <c r="E43" s="239"/>
      <c r="F43" s="242"/>
      <c r="G43" s="240" t="s">
        <v>46</v>
      </c>
      <c r="H43" s="227">
        <v>14</v>
      </c>
      <c r="I43" s="228">
        <f t="shared" si="2"/>
        <v>6000</v>
      </c>
      <c r="J43" s="229">
        <f t="shared" si="2"/>
        <v>3000</v>
      </c>
      <c r="K43" s="238">
        <f t="shared" si="2"/>
        <v>0</v>
      </c>
      <c r="L43" s="238">
        <f t="shared" si="2"/>
        <v>0</v>
      </c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</row>
    <row r="44" spans="1:27" ht="12.75" customHeight="1">
      <c r="A44" s="251">
        <v>2</v>
      </c>
      <c r="B44" s="252">
        <v>2</v>
      </c>
      <c r="C44" s="253">
        <v>1</v>
      </c>
      <c r="D44" s="254">
        <v>1</v>
      </c>
      <c r="E44" s="252">
        <v>1</v>
      </c>
      <c r="F44" s="255"/>
      <c r="G44" s="253" t="s">
        <v>46</v>
      </c>
      <c r="H44" s="256">
        <v>15</v>
      </c>
      <c r="I44" s="257">
        <f>SUM(I45:I63)-I54</f>
        <v>6000</v>
      </c>
      <c r="J44" s="258">
        <f>SUM(J45:J63)-J54</f>
        <v>3000</v>
      </c>
      <c r="K44" s="258">
        <f>SUM(K45:K63)-K54</f>
        <v>0</v>
      </c>
      <c r="L44" s="259">
        <f>SUM(L45:L63)-L54</f>
        <v>0</v>
      </c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</row>
    <row r="45" spans="1:27" ht="12.75" hidden="1" customHeight="1">
      <c r="A45" s="243">
        <v>2</v>
      </c>
      <c r="B45" s="239">
        <v>2</v>
      </c>
      <c r="C45" s="240">
        <v>1</v>
      </c>
      <c r="D45" s="241">
        <v>1</v>
      </c>
      <c r="E45" s="239">
        <v>1</v>
      </c>
      <c r="F45" s="260">
        <v>1</v>
      </c>
      <c r="G45" s="240" t="s">
        <v>47</v>
      </c>
      <c r="H45" s="227">
        <v>16</v>
      </c>
      <c r="I45" s="245"/>
      <c r="J45" s="245"/>
      <c r="K45" s="245"/>
      <c r="L45" s="245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</row>
    <row r="46" spans="1:27" ht="25.5" hidden="1" customHeight="1">
      <c r="A46" s="243">
        <v>2</v>
      </c>
      <c r="B46" s="239">
        <v>2</v>
      </c>
      <c r="C46" s="240">
        <v>1</v>
      </c>
      <c r="D46" s="241">
        <v>1</v>
      </c>
      <c r="E46" s="239">
        <v>1</v>
      </c>
      <c r="F46" s="242">
        <v>2</v>
      </c>
      <c r="G46" s="240" t="s">
        <v>48</v>
      </c>
      <c r="H46" s="227">
        <v>17</v>
      </c>
      <c r="I46" s="245"/>
      <c r="J46" s="245"/>
      <c r="K46" s="245"/>
      <c r="L46" s="245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</row>
    <row r="47" spans="1:27" ht="12.75" hidden="1" customHeight="1">
      <c r="A47" s="243">
        <v>2</v>
      </c>
      <c r="B47" s="239">
        <v>2</v>
      </c>
      <c r="C47" s="240">
        <v>1</v>
      </c>
      <c r="D47" s="241">
        <v>1</v>
      </c>
      <c r="E47" s="239">
        <v>1</v>
      </c>
      <c r="F47" s="242">
        <v>5</v>
      </c>
      <c r="G47" s="240" t="s">
        <v>49</v>
      </c>
      <c r="H47" s="227">
        <v>18</v>
      </c>
      <c r="I47" s="245"/>
      <c r="J47" s="245"/>
      <c r="K47" s="245"/>
      <c r="L47" s="245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</row>
    <row r="48" spans="1:27" ht="12.75" hidden="1" customHeight="1">
      <c r="A48" s="243">
        <v>2</v>
      </c>
      <c r="B48" s="239">
        <v>2</v>
      </c>
      <c r="C48" s="240">
        <v>1</v>
      </c>
      <c r="D48" s="241">
        <v>1</v>
      </c>
      <c r="E48" s="239">
        <v>1</v>
      </c>
      <c r="F48" s="242">
        <v>6</v>
      </c>
      <c r="G48" s="240" t="s">
        <v>50</v>
      </c>
      <c r="H48" s="227">
        <v>19</v>
      </c>
      <c r="I48" s="245"/>
      <c r="J48" s="245"/>
      <c r="K48" s="245"/>
      <c r="L48" s="245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</row>
    <row r="49" spans="1:27" ht="12.75" hidden="1" customHeight="1">
      <c r="A49" s="261">
        <v>2</v>
      </c>
      <c r="B49" s="235">
        <v>2</v>
      </c>
      <c r="C49" s="233">
        <v>1</v>
      </c>
      <c r="D49" s="234">
        <v>1</v>
      </c>
      <c r="E49" s="235">
        <v>1</v>
      </c>
      <c r="F49" s="236">
        <v>7</v>
      </c>
      <c r="G49" s="233" t="s">
        <v>51</v>
      </c>
      <c r="H49" s="219">
        <v>20</v>
      </c>
      <c r="I49" s="245"/>
      <c r="J49" s="245"/>
      <c r="K49" s="245"/>
      <c r="L49" s="245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</row>
    <row r="50" spans="1:27" ht="12.75" hidden="1" customHeight="1">
      <c r="A50" s="243">
        <v>2</v>
      </c>
      <c r="B50" s="239">
        <v>2</v>
      </c>
      <c r="C50" s="240">
        <v>1</v>
      </c>
      <c r="D50" s="241">
        <v>1</v>
      </c>
      <c r="E50" s="239">
        <v>1</v>
      </c>
      <c r="F50" s="242">
        <v>8</v>
      </c>
      <c r="G50" s="240" t="s">
        <v>52</v>
      </c>
      <c r="H50" s="227">
        <v>21</v>
      </c>
      <c r="I50" s="245"/>
      <c r="J50" s="245"/>
      <c r="K50" s="245"/>
      <c r="L50" s="245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</row>
    <row r="51" spans="1:27" ht="12.75" hidden="1" customHeight="1">
      <c r="A51" s="243">
        <v>2</v>
      </c>
      <c r="B51" s="239">
        <v>2</v>
      </c>
      <c r="C51" s="240">
        <v>1</v>
      </c>
      <c r="D51" s="241">
        <v>1</v>
      </c>
      <c r="E51" s="239">
        <v>1</v>
      </c>
      <c r="F51" s="242">
        <v>9</v>
      </c>
      <c r="G51" s="240" t="s">
        <v>53</v>
      </c>
      <c r="H51" s="227">
        <v>22</v>
      </c>
      <c r="I51" s="245"/>
      <c r="J51" s="245"/>
      <c r="K51" s="245"/>
      <c r="L51" s="245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</row>
    <row r="52" spans="1:27" ht="12.75" hidden="1" customHeight="1">
      <c r="A52" s="261">
        <v>2</v>
      </c>
      <c r="B52" s="235">
        <v>2</v>
      </c>
      <c r="C52" s="233">
        <v>1</v>
      </c>
      <c r="D52" s="234">
        <v>1</v>
      </c>
      <c r="E52" s="235">
        <v>1</v>
      </c>
      <c r="F52" s="236">
        <v>10</v>
      </c>
      <c r="G52" s="233" t="s">
        <v>54</v>
      </c>
      <c r="H52" s="219">
        <v>23</v>
      </c>
      <c r="I52" s="245"/>
      <c r="J52" s="245"/>
      <c r="K52" s="245"/>
      <c r="L52" s="245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</row>
    <row r="53" spans="1:27" ht="25.5" hidden="1" customHeight="1">
      <c r="A53" s="243">
        <v>2</v>
      </c>
      <c r="B53" s="239">
        <v>2</v>
      </c>
      <c r="C53" s="240">
        <v>1</v>
      </c>
      <c r="D53" s="241">
        <v>1</v>
      </c>
      <c r="E53" s="239">
        <v>1</v>
      </c>
      <c r="F53" s="242">
        <v>11</v>
      </c>
      <c r="G53" s="240" t="s">
        <v>55</v>
      </c>
      <c r="H53" s="227">
        <v>24</v>
      </c>
      <c r="I53" s="246"/>
      <c r="J53" s="245"/>
      <c r="K53" s="245"/>
      <c r="L53" s="245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</row>
    <row r="54" spans="1:27" ht="12.75" hidden="1" customHeight="1">
      <c r="A54" s="485">
        <v>1</v>
      </c>
      <c r="B54" s="486"/>
      <c r="C54" s="486"/>
      <c r="D54" s="486"/>
      <c r="E54" s="486"/>
      <c r="F54" s="487"/>
      <c r="G54" s="262">
        <v>2</v>
      </c>
      <c r="H54" s="263">
        <v>3</v>
      </c>
      <c r="I54" s="264">
        <v>4</v>
      </c>
      <c r="J54" s="265">
        <v>5</v>
      </c>
      <c r="K54" s="266">
        <v>6</v>
      </c>
      <c r="L54" s="264">
        <v>7</v>
      </c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</row>
    <row r="55" spans="1:27" ht="12.75" hidden="1" customHeight="1">
      <c r="A55" s="251">
        <v>2</v>
      </c>
      <c r="B55" s="267">
        <v>2</v>
      </c>
      <c r="C55" s="268">
        <v>1</v>
      </c>
      <c r="D55" s="268">
        <v>1</v>
      </c>
      <c r="E55" s="268">
        <v>1</v>
      </c>
      <c r="F55" s="269">
        <v>12</v>
      </c>
      <c r="G55" s="268" t="s">
        <v>56</v>
      </c>
      <c r="H55" s="270">
        <v>25</v>
      </c>
      <c r="I55" s="271"/>
      <c r="J55" s="245"/>
      <c r="K55" s="245"/>
      <c r="L55" s="245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</row>
    <row r="56" spans="1:27" ht="25.5" hidden="1" customHeight="1">
      <c r="A56" s="243">
        <v>2</v>
      </c>
      <c r="B56" s="239">
        <v>2</v>
      </c>
      <c r="C56" s="240">
        <v>1</v>
      </c>
      <c r="D56" s="240">
        <v>1</v>
      </c>
      <c r="E56" s="240">
        <v>1</v>
      </c>
      <c r="F56" s="242">
        <v>14</v>
      </c>
      <c r="G56" s="240" t="s">
        <v>57</v>
      </c>
      <c r="H56" s="227">
        <v>26</v>
      </c>
      <c r="I56" s="246"/>
      <c r="J56" s="245"/>
      <c r="K56" s="245"/>
      <c r="L56" s="245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</row>
    <row r="57" spans="1:27" ht="25.5" hidden="1" customHeight="1">
      <c r="A57" s="243">
        <v>2</v>
      </c>
      <c r="B57" s="239">
        <v>2</v>
      </c>
      <c r="C57" s="240">
        <v>1</v>
      </c>
      <c r="D57" s="240">
        <v>1</v>
      </c>
      <c r="E57" s="240">
        <v>1</v>
      </c>
      <c r="F57" s="242">
        <v>15</v>
      </c>
      <c r="G57" s="240" t="s">
        <v>58</v>
      </c>
      <c r="H57" s="270">
        <v>27</v>
      </c>
      <c r="I57" s="246"/>
      <c r="J57" s="245"/>
      <c r="K57" s="245"/>
      <c r="L57" s="245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</row>
    <row r="58" spans="1:27" ht="12.75" hidden="1" customHeight="1">
      <c r="A58" s="243">
        <v>2</v>
      </c>
      <c r="B58" s="239">
        <v>2</v>
      </c>
      <c r="C58" s="240">
        <v>1</v>
      </c>
      <c r="D58" s="240">
        <v>1</v>
      </c>
      <c r="E58" s="240">
        <v>1</v>
      </c>
      <c r="F58" s="242">
        <v>16</v>
      </c>
      <c r="G58" s="240" t="s">
        <v>59</v>
      </c>
      <c r="H58" s="227">
        <v>28</v>
      </c>
      <c r="I58" s="246"/>
      <c r="J58" s="245"/>
      <c r="K58" s="245"/>
      <c r="L58" s="245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</row>
    <row r="59" spans="1:27" ht="25.5" hidden="1" customHeight="1">
      <c r="A59" s="243">
        <v>2</v>
      </c>
      <c r="B59" s="239">
        <v>2</v>
      </c>
      <c r="C59" s="240">
        <v>1</v>
      </c>
      <c r="D59" s="240">
        <v>1</v>
      </c>
      <c r="E59" s="240">
        <v>1</v>
      </c>
      <c r="F59" s="242">
        <v>17</v>
      </c>
      <c r="G59" s="240" t="s">
        <v>60</v>
      </c>
      <c r="H59" s="270">
        <v>29</v>
      </c>
      <c r="I59" s="246"/>
      <c r="J59" s="245"/>
      <c r="K59" s="245"/>
      <c r="L59" s="245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</row>
    <row r="60" spans="1:27" ht="12.75" hidden="1" customHeight="1">
      <c r="A60" s="243">
        <v>2</v>
      </c>
      <c r="B60" s="239">
        <v>2</v>
      </c>
      <c r="C60" s="240">
        <v>1</v>
      </c>
      <c r="D60" s="240">
        <v>1</v>
      </c>
      <c r="E60" s="240">
        <v>1</v>
      </c>
      <c r="F60" s="242">
        <v>18</v>
      </c>
      <c r="G60" s="240" t="s">
        <v>61</v>
      </c>
      <c r="H60" s="227">
        <v>30</v>
      </c>
      <c r="I60" s="246"/>
      <c r="J60" s="245"/>
      <c r="K60" s="245"/>
      <c r="L60" s="245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</row>
    <row r="61" spans="1:27" ht="12.75" hidden="1" customHeight="1">
      <c r="A61" s="243">
        <v>2</v>
      </c>
      <c r="B61" s="239">
        <v>2</v>
      </c>
      <c r="C61" s="240">
        <v>1</v>
      </c>
      <c r="D61" s="240">
        <v>1</v>
      </c>
      <c r="E61" s="240">
        <v>1</v>
      </c>
      <c r="F61" s="242">
        <v>19</v>
      </c>
      <c r="G61" s="240" t="s">
        <v>62</v>
      </c>
      <c r="H61" s="270">
        <v>31</v>
      </c>
      <c r="I61" s="246"/>
      <c r="J61" s="245"/>
      <c r="K61" s="245"/>
      <c r="L61" s="245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</row>
    <row r="62" spans="1:27" ht="12.75" customHeight="1">
      <c r="A62" s="243">
        <v>2</v>
      </c>
      <c r="B62" s="239">
        <v>2</v>
      </c>
      <c r="C62" s="240">
        <v>1</v>
      </c>
      <c r="D62" s="240">
        <v>1</v>
      </c>
      <c r="E62" s="240">
        <v>1</v>
      </c>
      <c r="F62" s="242">
        <v>20</v>
      </c>
      <c r="G62" s="240" t="s">
        <v>63</v>
      </c>
      <c r="H62" s="227">
        <v>32</v>
      </c>
      <c r="I62" s="246">
        <v>1000</v>
      </c>
      <c r="J62" s="245"/>
      <c r="K62" s="245"/>
      <c r="L62" s="245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</row>
    <row r="63" spans="1:27" ht="12.75" customHeight="1">
      <c r="A63" s="243">
        <v>2</v>
      </c>
      <c r="B63" s="239">
        <v>2</v>
      </c>
      <c r="C63" s="240">
        <v>1</v>
      </c>
      <c r="D63" s="240">
        <v>1</v>
      </c>
      <c r="E63" s="240">
        <v>1</v>
      </c>
      <c r="F63" s="242">
        <v>30</v>
      </c>
      <c r="G63" s="240" t="s">
        <v>64</v>
      </c>
      <c r="H63" s="270">
        <v>33</v>
      </c>
      <c r="I63" s="246">
        <v>5000</v>
      </c>
      <c r="J63" s="245">
        <v>3000</v>
      </c>
      <c r="K63" s="245"/>
      <c r="L63" s="245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</row>
    <row r="64" spans="1:27" ht="12.75" hidden="1" customHeight="1">
      <c r="A64" s="272">
        <v>2</v>
      </c>
      <c r="B64" s="273">
        <v>3</v>
      </c>
      <c r="C64" s="232"/>
      <c r="D64" s="233"/>
      <c r="E64" s="233"/>
      <c r="F64" s="236"/>
      <c r="G64" s="274" t="s">
        <v>65</v>
      </c>
      <c r="H64" s="227">
        <v>34</v>
      </c>
      <c r="I64" s="249">
        <f>SUM(I65+I81)</f>
        <v>0</v>
      </c>
      <c r="J64" s="275">
        <f>SUM(J65+J81)</f>
        <v>0</v>
      </c>
      <c r="K64" s="250">
        <f>SUM(K65+K81)</f>
        <v>0</v>
      </c>
      <c r="L64" s="249">
        <f>SUM(L65+L81)</f>
        <v>0</v>
      </c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</row>
    <row r="65" spans="1:27" ht="12.75" hidden="1" customHeight="1">
      <c r="A65" s="243">
        <v>2</v>
      </c>
      <c r="B65" s="239">
        <v>3</v>
      </c>
      <c r="C65" s="240">
        <v>1</v>
      </c>
      <c r="D65" s="240"/>
      <c r="E65" s="240"/>
      <c r="F65" s="242"/>
      <c r="G65" s="240" t="s">
        <v>66</v>
      </c>
      <c r="H65" s="270">
        <v>35</v>
      </c>
      <c r="I65" s="228">
        <f>SUM(I66+I71+I76)</f>
        <v>0</v>
      </c>
      <c r="J65" s="276">
        <f>SUM(J66+J71+J76)</f>
        <v>0</v>
      </c>
      <c r="K65" s="229">
        <f>SUM(K66+K71+K76)</f>
        <v>0</v>
      </c>
      <c r="L65" s="228">
        <f>SUM(L66+L71+L76)</f>
        <v>0</v>
      </c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</row>
    <row r="66" spans="1:27" ht="12.75" hidden="1" customHeight="1">
      <c r="A66" s="243">
        <v>2</v>
      </c>
      <c r="B66" s="239">
        <v>3</v>
      </c>
      <c r="C66" s="240">
        <v>1</v>
      </c>
      <c r="D66" s="240">
        <v>1</v>
      </c>
      <c r="E66" s="240"/>
      <c r="F66" s="242"/>
      <c r="G66" s="240" t="s">
        <v>67</v>
      </c>
      <c r="H66" s="227">
        <v>36</v>
      </c>
      <c r="I66" s="228">
        <f>I67</f>
        <v>0</v>
      </c>
      <c r="J66" s="276">
        <f>J67</f>
        <v>0</v>
      </c>
      <c r="K66" s="229">
        <f>K67</f>
        <v>0</v>
      </c>
      <c r="L66" s="228">
        <f>L67</f>
        <v>0</v>
      </c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</row>
    <row r="67" spans="1:27" ht="12.75" hidden="1" customHeight="1">
      <c r="A67" s="243">
        <v>2</v>
      </c>
      <c r="B67" s="239">
        <v>3</v>
      </c>
      <c r="C67" s="240">
        <v>1</v>
      </c>
      <c r="D67" s="240">
        <v>1</v>
      </c>
      <c r="E67" s="240">
        <v>1</v>
      </c>
      <c r="F67" s="242"/>
      <c r="G67" s="240" t="s">
        <v>67</v>
      </c>
      <c r="H67" s="270">
        <v>37</v>
      </c>
      <c r="I67" s="228">
        <f>SUM(I68:I70)</f>
        <v>0</v>
      </c>
      <c r="J67" s="276">
        <f>SUM(J68:J70)</f>
        <v>0</v>
      </c>
      <c r="K67" s="229">
        <f>SUM(K68:K70)</f>
        <v>0</v>
      </c>
      <c r="L67" s="228">
        <f>SUM(L68:L70)</f>
        <v>0</v>
      </c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</row>
    <row r="68" spans="1:27" s="278" customFormat="1" ht="12.75" hidden="1" customHeight="1">
      <c r="A68" s="243">
        <v>2</v>
      </c>
      <c r="B68" s="239">
        <v>3</v>
      </c>
      <c r="C68" s="240">
        <v>1</v>
      </c>
      <c r="D68" s="240">
        <v>1</v>
      </c>
      <c r="E68" s="240">
        <v>1</v>
      </c>
      <c r="F68" s="242">
        <v>1</v>
      </c>
      <c r="G68" s="240" t="s">
        <v>68</v>
      </c>
      <c r="H68" s="227">
        <v>38</v>
      </c>
      <c r="I68" s="246"/>
      <c r="J68" s="246"/>
      <c r="K68" s="246"/>
      <c r="L68" s="246"/>
      <c r="M68" s="277"/>
      <c r="N68" s="277"/>
      <c r="O68" s="277"/>
      <c r="P68" s="277"/>
      <c r="Q68" s="277"/>
      <c r="R68" s="277"/>
      <c r="S68" s="277"/>
      <c r="T68" s="277"/>
      <c r="U68" s="277"/>
      <c r="V68" s="277"/>
      <c r="W68" s="277"/>
      <c r="X68" s="277"/>
      <c r="Y68" s="277"/>
      <c r="Z68" s="277"/>
      <c r="AA68" s="277"/>
    </row>
    <row r="69" spans="1:27" ht="12.75" hidden="1" customHeight="1">
      <c r="A69" s="243">
        <v>2</v>
      </c>
      <c r="B69" s="235">
        <v>3</v>
      </c>
      <c r="C69" s="233">
        <v>1</v>
      </c>
      <c r="D69" s="233">
        <v>1</v>
      </c>
      <c r="E69" s="233">
        <v>1</v>
      </c>
      <c r="F69" s="236">
        <v>2</v>
      </c>
      <c r="G69" s="233" t="s">
        <v>69</v>
      </c>
      <c r="H69" s="270">
        <v>39</v>
      </c>
      <c r="I69" s="244"/>
      <c r="J69" s="244"/>
      <c r="K69" s="244"/>
      <c r="L69" s="244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</row>
    <row r="70" spans="1:27" ht="12.75" hidden="1" customHeight="1">
      <c r="A70" s="239">
        <v>2</v>
      </c>
      <c r="B70" s="240">
        <v>3</v>
      </c>
      <c r="C70" s="240">
        <v>1</v>
      </c>
      <c r="D70" s="240">
        <v>1</v>
      </c>
      <c r="E70" s="240">
        <v>1</v>
      </c>
      <c r="F70" s="242">
        <v>3</v>
      </c>
      <c r="G70" s="240" t="s">
        <v>70</v>
      </c>
      <c r="H70" s="227">
        <v>40</v>
      </c>
      <c r="I70" s="246"/>
      <c r="J70" s="246"/>
      <c r="K70" s="246"/>
      <c r="L70" s="246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</row>
    <row r="71" spans="1:27" ht="25.5" hidden="1" customHeight="1">
      <c r="A71" s="235">
        <v>2</v>
      </c>
      <c r="B71" s="233">
        <v>3</v>
      </c>
      <c r="C71" s="233">
        <v>1</v>
      </c>
      <c r="D71" s="233">
        <v>2</v>
      </c>
      <c r="E71" s="233"/>
      <c r="F71" s="236"/>
      <c r="G71" s="233" t="s">
        <v>71</v>
      </c>
      <c r="H71" s="270">
        <v>41</v>
      </c>
      <c r="I71" s="249">
        <f>I72</f>
        <v>0</v>
      </c>
      <c r="J71" s="275">
        <f>J72</f>
        <v>0</v>
      </c>
      <c r="K71" s="250">
        <f>K72</f>
        <v>0</v>
      </c>
      <c r="L71" s="250">
        <f>L72</f>
        <v>0</v>
      </c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</row>
    <row r="72" spans="1:27" ht="25.5" hidden="1" customHeight="1">
      <c r="A72" s="252">
        <v>2</v>
      </c>
      <c r="B72" s="253">
        <v>3</v>
      </c>
      <c r="C72" s="253">
        <v>1</v>
      </c>
      <c r="D72" s="253">
        <v>2</v>
      </c>
      <c r="E72" s="253">
        <v>1</v>
      </c>
      <c r="F72" s="255"/>
      <c r="G72" s="267" t="s">
        <v>71</v>
      </c>
      <c r="H72" s="227">
        <v>42</v>
      </c>
      <c r="I72" s="238">
        <f>SUM(I73:I75)</f>
        <v>0</v>
      </c>
      <c r="J72" s="279">
        <f>SUM(J73:J75)</f>
        <v>0</v>
      </c>
      <c r="K72" s="237">
        <f>SUM(K73:K75)</f>
        <v>0</v>
      </c>
      <c r="L72" s="229">
        <f>SUM(L73:L75)</f>
        <v>0</v>
      </c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</row>
    <row r="73" spans="1:27" s="278" customFormat="1" ht="12.75" hidden="1" customHeight="1">
      <c r="A73" s="239">
        <v>2</v>
      </c>
      <c r="B73" s="240">
        <v>3</v>
      </c>
      <c r="C73" s="240">
        <v>1</v>
      </c>
      <c r="D73" s="240">
        <v>2</v>
      </c>
      <c r="E73" s="240">
        <v>1</v>
      </c>
      <c r="F73" s="242">
        <v>1</v>
      </c>
      <c r="G73" s="239" t="s">
        <v>68</v>
      </c>
      <c r="H73" s="270">
        <v>43</v>
      </c>
      <c r="I73" s="246"/>
      <c r="J73" s="246"/>
      <c r="K73" s="246"/>
      <c r="L73" s="246"/>
      <c r="M73" s="277"/>
      <c r="N73" s="277"/>
      <c r="O73" s="277"/>
      <c r="P73" s="277"/>
      <c r="Q73" s="277"/>
      <c r="R73" s="277"/>
      <c r="S73" s="277"/>
      <c r="T73" s="277"/>
      <c r="U73" s="277"/>
      <c r="V73" s="277"/>
      <c r="W73" s="277"/>
      <c r="X73" s="277"/>
      <c r="Y73" s="277"/>
      <c r="Z73" s="277"/>
      <c r="AA73" s="277"/>
    </row>
    <row r="74" spans="1:27" ht="12.75" hidden="1" customHeight="1">
      <c r="A74" s="239">
        <v>2</v>
      </c>
      <c r="B74" s="240">
        <v>3</v>
      </c>
      <c r="C74" s="240">
        <v>1</v>
      </c>
      <c r="D74" s="240">
        <v>2</v>
      </c>
      <c r="E74" s="240">
        <v>1</v>
      </c>
      <c r="F74" s="242">
        <v>2</v>
      </c>
      <c r="G74" s="239" t="s">
        <v>69</v>
      </c>
      <c r="H74" s="227">
        <v>44</v>
      </c>
      <c r="I74" s="246"/>
      <c r="J74" s="246"/>
      <c r="K74" s="246"/>
      <c r="L74" s="246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</row>
    <row r="75" spans="1:27" ht="12.75" hidden="1" customHeight="1">
      <c r="A75" s="239">
        <v>2</v>
      </c>
      <c r="B75" s="240">
        <v>3</v>
      </c>
      <c r="C75" s="240">
        <v>1</v>
      </c>
      <c r="D75" s="240">
        <v>2</v>
      </c>
      <c r="E75" s="240">
        <v>1</v>
      </c>
      <c r="F75" s="242">
        <v>3</v>
      </c>
      <c r="G75" s="239" t="s">
        <v>70</v>
      </c>
      <c r="H75" s="270">
        <v>45</v>
      </c>
      <c r="I75" s="246"/>
      <c r="J75" s="246"/>
      <c r="K75" s="246"/>
      <c r="L75" s="246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</row>
    <row r="76" spans="1:27" ht="12.75" hidden="1" customHeight="1">
      <c r="A76" s="239">
        <v>2</v>
      </c>
      <c r="B76" s="240">
        <v>3</v>
      </c>
      <c r="C76" s="240">
        <v>1</v>
      </c>
      <c r="D76" s="240">
        <v>3</v>
      </c>
      <c r="E76" s="240"/>
      <c r="F76" s="242"/>
      <c r="G76" s="239" t="s">
        <v>72</v>
      </c>
      <c r="H76" s="227">
        <v>46</v>
      </c>
      <c r="I76" s="228">
        <f>I77</f>
        <v>0</v>
      </c>
      <c r="J76" s="276">
        <f>J77</f>
        <v>0</v>
      </c>
      <c r="K76" s="276">
        <f>K77</f>
        <v>0</v>
      </c>
      <c r="L76" s="229">
        <f>L77</f>
        <v>0</v>
      </c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</row>
    <row r="77" spans="1:27" ht="12.75" hidden="1" customHeight="1">
      <c r="A77" s="239">
        <v>2</v>
      </c>
      <c r="B77" s="240">
        <v>3</v>
      </c>
      <c r="C77" s="240">
        <v>1</v>
      </c>
      <c r="D77" s="240">
        <v>3</v>
      </c>
      <c r="E77" s="240">
        <v>1</v>
      </c>
      <c r="F77" s="242"/>
      <c r="G77" s="239" t="s">
        <v>72</v>
      </c>
      <c r="H77" s="270">
        <v>47</v>
      </c>
      <c r="I77" s="228">
        <f>SUM(I78:I80)</f>
        <v>0</v>
      </c>
      <c r="J77" s="276">
        <f>SUM(J78:J80)</f>
        <v>0</v>
      </c>
      <c r="K77" s="276">
        <f>SUM(K78:K80)</f>
        <v>0</v>
      </c>
      <c r="L77" s="229">
        <f>SUM(L78:L80)</f>
        <v>0</v>
      </c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</row>
    <row r="78" spans="1:27" ht="12.75" hidden="1" customHeight="1">
      <c r="A78" s="235">
        <v>2</v>
      </c>
      <c r="B78" s="233">
        <v>3</v>
      </c>
      <c r="C78" s="233">
        <v>1</v>
      </c>
      <c r="D78" s="233">
        <v>3</v>
      </c>
      <c r="E78" s="233">
        <v>1</v>
      </c>
      <c r="F78" s="236">
        <v>1</v>
      </c>
      <c r="G78" s="235" t="s">
        <v>73</v>
      </c>
      <c r="H78" s="227">
        <v>48</v>
      </c>
      <c r="I78" s="244"/>
      <c r="J78" s="244"/>
      <c r="K78" s="244"/>
      <c r="L78" s="244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</row>
    <row r="79" spans="1:27" ht="12.75" hidden="1" customHeight="1">
      <c r="A79" s="239">
        <v>2</v>
      </c>
      <c r="B79" s="240">
        <v>3</v>
      </c>
      <c r="C79" s="240">
        <v>1</v>
      </c>
      <c r="D79" s="240">
        <v>3</v>
      </c>
      <c r="E79" s="240">
        <v>1</v>
      </c>
      <c r="F79" s="242">
        <v>2</v>
      </c>
      <c r="G79" s="239" t="s">
        <v>74</v>
      </c>
      <c r="H79" s="270">
        <v>49</v>
      </c>
      <c r="I79" s="246"/>
      <c r="J79" s="246"/>
      <c r="K79" s="246"/>
      <c r="L79" s="246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</row>
    <row r="80" spans="1:27" ht="12.75" hidden="1" customHeight="1">
      <c r="A80" s="235">
        <v>2</v>
      </c>
      <c r="B80" s="233">
        <v>3</v>
      </c>
      <c r="C80" s="233">
        <v>1</v>
      </c>
      <c r="D80" s="233">
        <v>3</v>
      </c>
      <c r="E80" s="233">
        <v>1</v>
      </c>
      <c r="F80" s="236">
        <v>3</v>
      </c>
      <c r="G80" s="235" t="s">
        <v>75</v>
      </c>
      <c r="H80" s="227">
        <v>50</v>
      </c>
      <c r="I80" s="244"/>
      <c r="J80" s="244"/>
      <c r="K80" s="244"/>
      <c r="L80" s="244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</row>
    <row r="81" spans="1:27" ht="12.75" hidden="1" customHeight="1">
      <c r="A81" s="239">
        <v>2</v>
      </c>
      <c r="B81" s="240">
        <v>3</v>
      </c>
      <c r="C81" s="240">
        <v>2</v>
      </c>
      <c r="D81" s="240"/>
      <c r="E81" s="240"/>
      <c r="F81" s="242"/>
      <c r="G81" s="239" t="s">
        <v>76</v>
      </c>
      <c r="H81" s="270">
        <v>51</v>
      </c>
      <c r="I81" s="228">
        <f t="shared" ref="I81:L83" si="3">I82</f>
        <v>0</v>
      </c>
      <c r="J81" s="276">
        <f t="shared" si="3"/>
        <v>0</v>
      </c>
      <c r="K81" s="276">
        <f t="shared" si="3"/>
        <v>0</v>
      </c>
      <c r="L81" s="229">
        <f t="shared" si="3"/>
        <v>0</v>
      </c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</row>
    <row r="82" spans="1:27" ht="25.5" hidden="1" customHeight="1">
      <c r="A82" s="239">
        <v>2</v>
      </c>
      <c r="B82" s="240">
        <v>3</v>
      </c>
      <c r="C82" s="240">
        <v>2</v>
      </c>
      <c r="D82" s="240">
        <v>1</v>
      </c>
      <c r="E82" s="240"/>
      <c r="F82" s="242"/>
      <c r="G82" s="239" t="s">
        <v>77</v>
      </c>
      <c r="H82" s="227">
        <v>52</v>
      </c>
      <c r="I82" s="228">
        <f t="shared" si="3"/>
        <v>0</v>
      </c>
      <c r="J82" s="276">
        <f t="shared" si="3"/>
        <v>0</v>
      </c>
      <c r="K82" s="276">
        <f t="shared" si="3"/>
        <v>0</v>
      </c>
      <c r="L82" s="229">
        <f t="shared" si="3"/>
        <v>0</v>
      </c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</row>
    <row r="83" spans="1:27" ht="25.5" hidden="1" customHeight="1">
      <c r="A83" s="239">
        <v>2</v>
      </c>
      <c r="B83" s="240">
        <v>3</v>
      </c>
      <c r="C83" s="240">
        <v>2</v>
      </c>
      <c r="D83" s="240">
        <v>1</v>
      </c>
      <c r="E83" s="240">
        <v>1</v>
      </c>
      <c r="F83" s="242"/>
      <c r="G83" s="239" t="s">
        <v>77</v>
      </c>
      <c r="H83" s="270">
        <v>53</v>
      </c>
      <c r="I83" s="228">
        <f t="shared" si="3"/>
        <v>0</v>
      </c>
      <c r="J83" s="276">
        <f t="shared" si="3"/>
        <v>0</v>
      </c>
      <c r="K83" s="276">
        <f t="shared" si="3"/>
        <v>0</v>
      </c>
      <c r="L83" s="229">
        <f t="shared" si="3"/>
        <v>0</v>
      </c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</row>
    <row r="84" spans="1:27" ht="25.5" hidden="1" customHeight="1">
      <c r="A84" s="239">
        <v>2</v>
      </c>
      <c r="B84" s="240">
        <v>3</v>
      </c>
      <c r="C84" s="240">
        <v>2</v>
      </c>
      <c r="D84" s="240">
        <v>1</v>
      </c>
      <c r="E84" s="240">
        <v>1</v>
      </c>
      <c r="F84" s="242">
        <v>1</v>
      </c>
      <c r="G84" s="239" t="s">
        <v>77</v>
      </c>
      <c r="H84" s="227">
        <v>54</v>
      </c>
      <c r="I84" s="246"/>
      <c r="J84" s="246"/>
      <c r="K84" s="246"/>
      <c r="L84" s="246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</row>
    <row r="85" spans="1:27" ht="12.75" hidden="1" customHeight="1">
      <c r="A85" s="223">
        <v>2</v>
      </c>
      <c r="B85" s="224">
        <v>4</v>
      </c>
      <c r="C85" s="224"/>
      <c r="D85" s="224"/>
      <c r="E85" s="224"/>
      <c r="F85" s="226"/>
      <c r="G85" s="223" t="s">
        <v>78</v>
      </c>
      <c r="H85" s="270">
        <v>55</v>
      </c>
      <c r="I85" s="228">
        <f t="shared" ref="I85:L87" si="4">I86</f>
        <v>0</v>
      </c>
      <c r="J85" s="276">
        <f t="shared" si="4"/>
        <v>0</v>
      </c>
      <c r="K85" s="276">
        <f t="shared" si="4"/>
        <v>0</v>
      </c>
      <c r="L85" s="229">
        <f t="shared" si="4"/>
        <v>0</v>
      </c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</row>
    <row r="86" spans="1:27" ht="12.75" hidden="1" customHeight="1">
      <c r="A86" s="239">
        <v>2</v>
      </c>
      <c r="B86" s="240">
        <v>4</v>
      </c>
      <c r="C86" s="240">
        <v>1</v>
      </c>
      <c r="D86" s="240"/>
      <c r="E86" s="240"/>
      <c r="F86" s="242"/>
      <c r="G86" s="239" t="s">
        <v>79</v>
      </c>
      <c r="H86" s="227">
        <v>56</v>
      </c>
      <c r="I86" s="228">
        <f t="shared" si="4"/>
        <v>0</v>
      </c>
      <c r="J86" s="276">
        <f t="shared" si="4"/>
        <v>0</v>
      </c>
      <c r="K86" s="276">
        <f t="shared" si="4"/>
        <v>0</v>
      </c>
      <c r="L86" s="229">
        <f t="shared" si="4"/>
        <v>0</v>
      </c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</row>
    <row r="87" spans="1:27" ht="12.75" hidden="1" customHeight="1">
      <c r="A87" s="239">
        <v>2</v>
      </c>
      <c r="B87" s="240">
        <v>4</v>
      </c>
      <c r="C87" s="240">
        <v>1</v>
      </c>
      <c r="D87" s="240">
        <v>1</v>
      </c>
      <c r="E87" s="240"/>
      <c r="F87" s="242"/>
      <c r="G87" s="239" t="s">
        <v>79</v>
      </c>
      <c r="H87" s="270">
        <v>57</v>
      </c>
      <c r="I87" s="228">
        <f t="shared" si="4"/>
        <v>0</v>
      </c>
      <c r="J87" s="276">
        <f t="shared" si="4"/>
        <v>0</v>
      </c>
      <c r="K87" s="276">
        <f t="shared" si="4"/>
        <v>0</v>
      </c>
      <c r="L87" s="229">
        <f t="shared" si="4"/>
        <v>0</v>
      </c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</row>
    <row r="88" spans="1:27" ht="12.75" hidden="1" customHeight="1">
      <c r="A88" s="239">
        <v>2</v>
      </c>
      <c r="B88" s="240">
        <v>4</v>
      </c>
      <c r="C88" s="240">
        <v>1</v>
      </c>
      <c r="D88" s="240">
        <v>1</v>
      </c>
      <c r="E88" s="240">
        <v>1</v>
      </c>
      <c r="F88" s="242"/>
      <c r="G88" s="239" t="s">
        <v>79</v>
      </c>
      <c r="H88" s="227">
        <v>58</v>
      </c>
      <c r="I88" s="228">
        <f>SUM(I89:I92)-I90</f>
        <v>0</v>
      </c>
      <c r="J88" s="276">
        <f>SUM(J89:J92)-J90</f>
        <v>0</v>
      </c>
      <c r="K88" s="276">
        <f>SUM(K89:K92)-K90</f>
        <v>0</v>
      </c>
      <c r="L88" s="229">
        <f>SUM(L89:L92)-L90</f>
        <v>0</v>
      </c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</row>
    <row r="89" spans="1:27" ht="12.75" hidden="1" customHeight="1">
      <c r="A89" s="239">
        <v>2</v>
      </c>
      <c r="B89" s="240">
        <v>4</v>
      </c>
      <c r="C89" s="240">
        <v>1</v>
      </c>
      <c r="D89" s="240">
        <v>1</v>
      </c>
      <c r="E89" s="240">
        <v>1</v>
      </c>
      <c r="F89" s="242">
        <v>1</v>
      </c>
      <c r="G89" s="239" t="s">
        <v>80</v>
      </c>
      <c r="H89" s="218">
        <v>59</v>
      </c>
      <c r="I89" s="246"/>
      <c r="J89" s="246"/>
      <c r="K89" s="246"/>
      <c r="L89" s="246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</row>
    <row r="90" spans="1:27" ht="12.75" hidden="1" customHeight="1">
      <c r="A90" s="493">
        <v>1</v>
      </c>
      <c r="B90" s="494"/>
      <c r="C90" s="494"/>
      <c r="D90" s="494"/>
      <c r="E90" s="494"/>
      <c r="F90" s="495"/>
      <c r="G90" s="262">
        <v>2</v>
      </c>
      <c r="H90" s="263">
        <v>3</v>
      </c>
      <c r="I90" s="264">
        <v>4</v>
      </c>
      <c r="J90" s="265">
        <v>5</v>
      </c>
      <c r="K90" s="266">
        <v>6</v>
      </c>
      <c r="L90" s="264">
        <v>7</v>
      </c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</row>
    <row r="91" spans="1:27" ht="12.75" hidden="1" customHeight="1">
      <c r="A91" s="239">
        <v>2</v>
      </c>
      <c r="B91" s="239">
        <v>4</v>
      </c>
      <c r="C91" s="239">
        <v>1</v>
      </c>
      <c r="D91" s="240">
        <v>1</v>
      </c>
      <c r="E91" s="240">
        <v>1</v>
      </c>
      <c r="F91" s="280">
        <v>2</v>
      </c>
      <c r="G91" s="241" t="s">
        <v>81</v>
      </c>
      <c r="H91" s="218">
        <v>60</v>
      </c>
      <c r="I91" s="246"/>
      <c r="J91" s="246"/>
      <c r="K91" s="246"/>
      <c r="L91" s="246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</row>
    <row r="92" spans="1:27" ht="12.75" hidden="1" customHeight="1">
      <c r="A92" s="239">
        <v>2</v>
      </c>
      <c r="B92" s="240">
        <v>4</v>
      </c>
      <c r="C92" s="239">
        <v>1</v>
      </c>
      <c r="D92" s="240">
        <v>1</v>
      </c>
      <c r="E92" s="240">
        <v>1</v>
      </c>
      <c r="F92" s="280">
        <v>3</v>
      </c>
      <c r="G92" s="241" t="s">
        <v>82</v>
      </c>
      <c r="H92" s="218">
        <v>61</v>
      </c>
      <c r="I92" s="246"/>
      <c r="J92" s="246"/>
      <c r="K92" s="246"/>
      <c r="L92" s="246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</row>
    <row r="93" spans="1:27" ht="12.75" hidden="1" customHeight="1">
      <c r="A93" s="223">
        <v>2</v>
      </c>
      <c r="B93" s="224">
        <v>5</v>
      </c>
      <c r="C93" s="223"/>
      <c r="D93" s="224"/>
      <c r="E93" s="224"/>
      <c r="F93" s="281"/>
      <c r="G93" s="225" t="s">
        <v>83</v>
      </c>
      <c r="H93" s="218">
        <v>62</v>
      </c>
      <c r="I93" s="228">
        <f>SUM(I94+I99+I104)</f>
        <v>0</v>
      </c>
      <c r="J93" s="276">
        <f>SUM(J94+J99+J104)</f>
        <v>0</v>
      </c>
      <c r="K93" s="276">
        <f>SUM(K94+K99+K104)</f>
        <v>0</v>
      </c>
      <c r="L93" s="229">
        <f>SUM(L94+L99+L104)</f>
        <v>0</v>
      </c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</row>
    <row r="94" spans="1:27" ht="12.75" hidden="1" customHeight="1">
      <c r="A94" s="235">
        <v>2</v>
      </c>
      <c r="B94" s="233">
        <v>5</v>
      </c>
      <c r="C94" s="235">
        <v>1</v>
      </c>
      <c r="D94" s="233"/>
      <c r="E94" s="233"/>
      <c r="F94" s="282"/>
      <c r="G94" s="234" t="s">
        <v>84</v>
      </c>
      <c r="H94" s="218">
        <v>63</v>
      </c>
      <c r="I94" s="249">
        <f t="shared" ref="I94:L95" si="5">I95</f>
        <v>0</v>
      </c>
      <c r="J94" s="275">
        <f t="shared" si="5"/>
        <v>0</v>
      </c>
      <c r="K94" s="275">
        <f t="shared" si="5"/>
        <v>0</v>
      </c>
      <c r="L94" s="250">
        <f t="shared" si="5"/>
        <v>0</v>
      </c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</row>
    <row r="95" spans="1:27" ht="12.75" hidden="1" customHeight="1">
      <c r="A95" s="239">
        <v>2</v>
      </c>
      <c r="B95" s="240">
        <v>5</v>
      </c>
      <c r="C95" s="239">
        <v>1</v>
      </c>
      <c r="D95" s="240">
        <v>1</v>
      </c>
      <c r="E95" s="240"/>
      <c r="F95" s="280"/>
      <c r="G95" s="241" t="s">
        <v>84</v>
      </c>
      <c r="H95" s="218">
        <v>64</v>
      </c>
      <c r="I95" s="228">
        <f t="shared" si="5"/>
        <v>0</v>
      </c>
      <c r="J95" s="276">
        <f t="shared" si="5"/>
        <v>0</v>
      </c>
      <c r="K95" s="276">
        <f t="shared" si="5"/>
        <v>0</v>
      </c>
      <c r="L95" s="229">
        <f t="shared" si="5"/>
        <v>0</v>
      </c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</row>
    <row r="96" spans="1:27" ht="12.75" hidden="1" customHeight="1">
      <c r="A96" s="239">
        <v>2</v>
      </c>
      <c r="B96" s="240">
        <v>5</v>
      </c>
      <c r="C96" s="239">
        <v>1</v>
      </c>
      <c r="D96" s="240">
        <v>1</v>
      </c>
      <c r="E96" s="240">
        <v>1</v>
      </c>
      <c r="F96" s="280"/>
      <c r="G96" s="241" t="s">
        <v>84</v>
      </c>
      <c r="H96" s="218">
        <v>65</v>
      </c>
      <c r="I96" s="228">
        <f>SUM(I97:I98)</f>
        <v>0</v>
      </c>
      <c r="J96" s="276">
        <f>SUM(J97:J98)</f>
        <v>0</v>
      </c>
      <c r="K96" s="276">
        <f>SUM(K97:K98)</f>
        <v>0</v>
      </c>
      <c r="L96" s="229">
        <f>SUM(L97:L98)</f>
        <v>0</v>
      </c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</row>
    <row r="97" spans="1:27" ht="12.75" hidden="1" customHeight="1">
      <c r="A97" s="239">
        <v>2</v>
      </c>
      <c r="B97" s="240">
        <v>5</v>
      </c>
      <c r="C97" s="239">
        <v>1</v>
      </c>
      <c r="D97" s="240">
        <v>1</v>
      </c>
      <c r="E97" s="240">
        <v>1</v>
      </c>
      <c r="F97" s="280">
        <v>1</v>
      </c>
      <c r="G97" s="241" t="s">
        <v>85</v>
      </c>
      <c r="H97" s="218">
        <v>66</v>
      </c>
      <c r="I97" s="246"/>
      <c r="J97" s="246"/>
      <c r="K97" s="246"/>
      <c r="L97" s="246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</row>
    <row r="98" spans="1:27" ht="12.75" hidden="1" customHeight="1">
      <c r="A98" s="252">
        <v>2</v>
      </c>
      <c r="B98" s="268">
        <v>5</v>
      </c>
      <c r="C98" s="267">
        <v>1</v>
      </c>
      <c r="D98" s="268">
        <v>1</v>
      </c>
      <c r="E98" s="268">
        <v>1</v>
      </c>
      <c r="F98" s="283">
        <v>2</v>
      </c>
      <c r="G98" s="284" t="s">
        <v>86</v>
      </c>
      <c r="H98" s="218">
        <v>67</v>
      </c>
      <c r="I98" s="271"/>
      <c r="J98" s="271"/>
      <c r="K98" s="271"/>
      <c r="L98" s="271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</row>
    <row r="99" spans="1:27" ht="12.75" hidden="1" customHeight="1">
      <c r="A99" s="239">
        <v>2</v>
      </c>
      <c r="B99" s="240">
        <v>5</v>
      </c>
      <c r="C99" s="239">
        <v>2</v>
      </c>
      <c r="D99" s="240"/>
      <c r="E99" s="240"/>
      <c r="F99" s="280"/>
      <c r="G99" s="241" t="s">
        <v>87</v>
      </c>
      <c r="H99" s="218">
        <v>68</v>
      </c>
      <c r="I99" s="228">
        <f t="shared" ref="I99:L100" si="6">I100</f>
        <v>0</v>
      </c>
      <c r="J99" s="276">
        <f t="shared" si="6"/>
        <v>0</v>
      </c>
      <c r="K99" s="229">
        <f t="shared" si="6"/>
        <v>0</v>
      </c>
      <c r="L99" s="228">
        <f t="shared" si="6"/>
        <v>0</v>
      </c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</row>
    <row r="100" spans="1:27" ht="12.75" hidden="1" customHeight="1">
      <c r="A100" s="243">
        <v>2</v>
      </c>
      <c r="B100" s="239">
        <v>5</v>
      </c>
      <c r="C100" s="240">
        <v>2</v>
      </c>
      <c r="D100" s="241">
        <v>1</v>
      </c>
      <c r="E100" s="239"/>
      <c r="F100" s="280"/>
      <c r="G100" s="240" t="s">
        <v>87</v>
      </c>
      <c r="H100" s="218">
        <v>69</v>
      </c>
      <c r="I100" s="228">
        <f t="shared" si="6"/>
        <v>0</v>
      </c>
      <c r="J100" s="276">
        <f t="shared" si="6"/>
        <v>0</v>
      </c>
      <c r="K100" s="229">
        <f t="shared" si="6"/>
        <v>0</v>
      </c>
      <c r="L100" s="228">
        <f t="shared" si="6"/>
        <v>0</v>
      </c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</row>
    <row r="101" spans="1:27" ht="12.75" hidden="1" customHeight="1">
      <c r="A101" s="243">
        <v>2</v>
      </c>
      <c r="B101" s="239">
        <v>5</v>
      </c>
      <c r="C101" s="240">
        <v>2</v>
      </c>
      <c r="D101" s="241">
        <v>1</v>
      </c>
      <c r="E101" s="239">
        <v>1</v>
      </c>
      <c r="F101" s="280"/>
      <c r="G101" s="240" t="s">
        <v>87</v>
      </c>
      <c r="H101" s="218">
        <v>70</v>
      </c>
      <c r="I101" s="228">
        <f>SUM(I102:I103)</f>
        <v>0</v>
      </c>
      <c r="J101" s="276">
        <f>SUM(J102:J103)</f>
        <v>0</v>
      </c>
      <c r="K101" s="229">
        <f>SUM(K102:K103)</f>
        <v>0</v>
      </c>
      <c r="L101" s="228">
        <f>SUM(L102:L103)</f>
        <v>0</v>
      </c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</row>
    <row r="102" spans="1:27" ht="12.75" hidden="1" customHeight="1">
      <c r="A102" s="243">
        <v>2</v>
      </c>
      <c r="B102" s="239">
        <v>5</v>
      </c>
      <c r="C102" s="240">
        <v>2</v>
      </c>
      <c r="D102" s="241">
        <v>1</v>
      </c>
      <c r="E102" s="239">
        <v>1</v>
      </c>
      <c r="F102" s="280">
        <v>1</v>
      </c>
      <c r="G102" s="240" t="s">
        <v>85</v>
      </c>
      <c r="H102" s="218">
        <v>71</v>
      </c>
      <c r="I102" s="246"/>
      <c r="J102" s="246"/>
      <c r="K102" s="246"/>
      <c r="L102" s="246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</row>
    <row r="103" spans="1:27" ht="12.75" hidden="1" customHeight="1">
      <c r="A103" s="243">
        <v>2</v>
      </c>
      <c r="B103" s="239">
        <v>5</v>
      </c>
      <c r="C103" s="240">
        <v>2</v>
      </c>
      <c r="D103" s="241">
        <v>1</v>
      </c>
      <c r="E103" s="239">
        <v>1</v>
      </c>
      <c r="F103" s="280">
        <v>2</v>
      </c>
      <c r="G103" s="240" t="s">
        <v>86</v>
      </c>
      <c r="H103" s="218">
        <v>72</v>
      </c>
      <c r="I103" s="246"/>
      <c r="J103" s="246"/>
      <c r="K103" s="246"/>
      <c r="L103" s="246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</row>
    <row r="104" spans="1:27" ht="12.75" hidden="1" customHeight="1">
      <c r="A104" s="243">
        <v>2</v>
      </c>
      <c r="B104" s="239">
        <v>5</v>
      </c>
      <c r="C104" s="240">
        <v>3</v>
      </c>
      <c r="D104" s="241"/>
      <c r="E104" s="239"/>
      <c r="F104" s="280"/>
      <c r="G104" s="240" t="s">
        <v>88</v>
      </c>
      <c r="H104" s="218">
        <v>73</v>
      </c>
      <c r="I104" s="228">
        <f t="shared" ref="I104:L105" si="7">I105</f>
        <v>0</v>
      </c>
      <c r="J104" s="276">
        <f t="shared" si="7"/>
        <v>0</v>
      </c>
      <c r="K104" s="229">
        <f t="shared" si="7"/>
        <v>0</v>
      </c>
      <c r="L104" s="228">
        <f t="shared" si="7"/>
        <v>0</v>
      </c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</row>
    <row r="105" spans="1:27" ht="12.75" hidden="1" customHeight="1">
      <c r="A105" s="243">
        <v>2</v>
      </c>
      <c r="B105" s="239">
        <v>5</v>
      </c>
      <c r="C105" s="240">
        <v>3</v>
      </c>
      <c r="D105" s="241">
        <v>1</v>
      </c>
      <c r="E105" s="239"/>
      <c r="F105" s="280"/>
      <c r="G105" s="240" t="s">
        <v>88</v>
      </c>
      <c r="H105" s="218">
        <v>74</v>
      </c>
      <c r="I105" s="228">
        <f t="shared" si="7"/>
        <v>0</v>
      </c>
      <c r="J105" s="276">
        <f t="shared" si="7"/>
        <v>0</v>
      </c>
      <c r="K105" s="229">
        <f t="shared" si="7"/>
        <v>0</v>
      </c>
      <c r="L105" s="228">
        <f t="shared" si="7"/>
        <v>0</v>
      </c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</row>
    <row r="106" spans="1:27" ht="12.75" hidden="1" customHeight="1">
      <c r="A106" s="251">
        <v>2</v>
      </c>
      <c r="B106" s="252">
        <v>5</v>
      </c>
      <c r="C106" s="253">
        <v>3</v>
      </c>
      <c r="D106" s="254">
        <v>1</v>
      </c>
      <c r="E106" s="252">
        <v>1</v>
      </c>
      <c r="F106" s="285"/>
      <c r="G106" s="253" t="s">
        <v>88</v>
      </c>
      <c r="H106" s="218">
        <v>75</v>
      </c>
      <c r="I106" s="238">
        <f>SUM(I107:I108)</f>
        <v>0</v>
      </c>
      <c r="J106" s="279">
        <f>SUM(J107:J108)</f>
        <v>0</v>
      </c>
      <c r="K106" s="237">
        <f>SUM(K107:K108)</f>
        <v>0</v>
      </c>
      <c r="L106" s="238">
        <f>SUM(L107:L108)</f>
        <v>0</v>
      </c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</row>
    <row r="107" spans="1:27" ht="12.75" hidden="1" customHeight="1">
      <c r="A107" s="243">
        <v>2</v>
      </c>
      <c r="B107" s="239">
        <v>5</v>
      </c>
      <c r="C107" s="240">
        <v>3</v>
      </c>
      <c r="D107" s="241">
        <v>1</v>
      </c>
      <c r="E107" s="239">
        <v>1</v>
      </c>
      <c r="F107" s="280">
        <v>1</v>
      </c>
      <c r="G107" s="240" t="s">
        <v>85</v>
      </c>
      <c r="H107" s="218">
        <v>76</v>
      </c>
      <c r="I107" s="246"/>
      <c r="J107" s="246"/>
      <c r="K107" s="246"/>
      <c r="L107" s="246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</row>
    <row r="108" spans="1:27" ht="12.75" hidden="1" customHeight="1">
      <c r="A108" s="251">
        <v>2</v>
      </c>
      <c r="B108" s="252">
        <v>5</v>
      </c>
      <c r="C108" s="253">
        <v>3</v>
      </c>
      <c r="D108" s="254">
        <v>1</v>
      </c>
      <c r="E108" s="252">
        <v>1</v>
      </c>
      <c r="F108" s="285">
        <v>2</v>
      </c>
      <c r="G108" s="253" t="s">
        <v>86</v>
      </c>
      <c r="H108" s="218">
        <v>77</v>
      </c>
      <c r="I108" s="286"/>
      <c r="J108" s="286"/>
      <c r="K108" s="286"/>
      <c r="L108" s="286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</row>
    <row r="109" spans="1:27" ht="12.75" hidden="1" customHeight="1">
      <c r="A109" s="287">
        <v>2</v>
      </c>
      <c r="B109" s="223">
        <v>6</v>
      </c>
      <c r="C109" s="224"/>
      <c r="D109" s="225"/>
      <c r="E109" s="223"/>
      <c r="F109" s="281"/>
      <c r="G109" s="288" t="s">
        <v>89</v>
      </c>
      <c r="H109" s="218">
        <v>78</v>
      </c>
      <c r="I109" s="228">
        <f>SUM(I110+I115+I119+I123+I127)</f>
        <v>0</v>
      </c>
      <c r="J109" s="276">
        <f>SUM(J110+J115+J119+J123+J127)</f>
        <v>0</v>
      </c>
      <c r="K109" s="229">
        <f>SUM(K110+K115+K119+K123+K127)</f>
        <v>0</v>
      </c>
      <c r="L109" s="228">
        <f>SUM(L110+L115+L119+L123+L127)</f>
        <v>0</v>
      </c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</row>
    <row r="110" spans="1:27" ht="12.75" hidden="1" customHeight="1">
      <c r="A110" s="251">
        <v>2</v>
      </c>
      <c r="B110" s="252">
        <v>6</v>
      </c>
      <c r="C110" s="253">
        <v>1</v>
      </c>
      <c r="D110" s="254"/>
      <c r="E110" s="252"/>
      <c r="F110" s="285"/>
      <c r="G110" s="253" t="s">
        <v>90</v>
      </c>
      <c r="H110" s="218">
        <v>79</v>
      </c>
      <c r="I110" s="238">
        <f t="shared" ref="I110:L111" si="8">I111</f>
        <v>0</v>
      </c>
      <c r="J110" s="279">
        <f t="shared" si="8"/>
        <v>0</v>
      </c>
      <c r="K110" s="237">
        <f t="shared" si="8"/>
        <v>0</v>
      </c>
      <c r="L110" s="238">
        <f t="shared" si="8"/>
        <v>0</v>
      </c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</row>
    <row r="111" spans="1:27" ht="12.75" hidden="1" customHeight="1">
      <c r="A111" s="243">
        <v>2</v>
      </c>
      <c r="B111" s="239">
        <v>6</v>
      </c>
      <c r="C111" s="240">
        <v>1</v>
      </c>
      <c r="D111" s="241">
        <v>1</v>
      </c>
      <c r="E111" s="239"/>
      <c r="F111" s="280"/>
      <c r="G111" s="240" t="s">
        <v>90</v>
      </c>
      <c r="H111" s="218">
        <v>80</v>
      </c>
      <c r="I111" s="228">
        <f t="shared" si="8"/>
        <v>0</v>
      </c>
      <c r="J111" s="276">
        <f t="shared" si="8"/>
        <v>0</v>
      </c>
      <c r="K111" s="229">
        <f t="shared" si="8"/>
        <v>0</v>
      </c>
      <c r="L111" s="228">
        <f t="shared" si="8"/>
        <v>0</v>
      </c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</row>
    <row r="112" spans="1:27" ht="12.75" hidden="1" customHeight="1">
      <c r="A112" s="243">
        <v>2</v>
      </c>
      <c r="B112" s="239">
        <v>6</v>
      </c>
      <c r="C112" s="240">
        <v>1</v>
      </c>
      <c r="D112" s="241">
        <v>1</v>
      </c>
      <c r="E112" s="239">
        <v>1</v>
      </c>
      <c r="F112" s="280"/>
      <c r="G112" s="240" t="s">
        <v>90</v>
      </c>
      <c r="H112" s="218">
        <v>81</v>
      </c>
      <c r="I112" s="228">
        <f>SUM(I113:I114)</f>
        <v>0</v>
      </c>
      <c r="J112" s="276">
        <f>SUM(J113:J114)</f>
        <v>0</v>
      </c>
      <c r="K112" s="229">
        <f>SUM(K113:K114)</f>
        <v>0</v>
      </c>
      <c r="L112" s="228">
        <f>SUM(L113:L114)</f>
        <v>0</v>
      </c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</row>
    <row r="113" spans="1:27" ht="12.75" hidden="1" customHeight="1">
      <c r="A113" s="243">
        <v>2</v>
      </c>
      <c r="B113" s="239">
        <v>6</v>
      </c>
      <c r="C113" s="240">
        <v>1</v>
      </c>
      <c r="D113" s="241">
        <v>1</v>
      </c>
      <c r="E113" s="239">
        <v>1</v>
      </c>
      <c r="F113" s="280">
        <v>1</v>
      </c>
      <c r="G113" s="240" t="s">
        <v>91</v>
      </c>
      <c r="H113" s="218">
        <v>82</v>
      </c>
      <c r="I113" s="246"/>
      <c r="J113" s="246"/>
      <c r="K113" s="246"/>
      <c r="L113" s="246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  <c r="AA113" s="172"/>
    </row>
    <row r="114" spans="1:27" ht="12.75" hidden="1" customHeight="1">
      <c r="A114" s="261">
        <v>2</v>
      </c>
      <c r="B114" s="235">
        <v>6</v>
      </c>
      <c r="C114" s="233">
        <v>1</v>
      </c>
      <c r="D114" s="234">
        <v>1</v>
      </c>
      <c r="E114" s="235">
        <v>1</v>
      </c>
      <c r="F114" s="282">
        <v>2</v>
      </c>
      <c r="G114" s="233" t="s">
        <v>92</v>
      </c>
      <c r="H114" s="218">
        <v>83</v>
      </c>
      <c r="I114" s="244"/>
      <c r="J114" s="244"/>
      <c r="K114" s="244"/>
      <c r="L114" s="244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</row>
    <row r="115" spans="1:27" ht="12.75" hidden="1" customHeight="1">
      <c r="A115" s="243">
        <v>2</v>
      </c>
      <c r="B115" s="239">
        <v>6</v>
      </c>
      <c r="C115" s="240">
        <v>2</v>
      </c>
      <c r="D115" s="241"/>
      <c r="E115" s="239"/>
      <c r="F115" s="280"/>
      <c r="G115" s="240" t="s">
        <v>93</v>
      </c>
      <c r="H115" s="218">
        <v>84</v>
      </c>
      <c r="I115" s="228">
        <f t="shared" ref="I115:L117" si="9">I116</f>
        <v>0</v>
      </c>
      <c r="J115" s="276">
        <f t="shared" si="9"/>
        <v>0</v>
      </c>
      <c r="K115" s="229">
        <f t="shared" si="9"/>
        <v>0</v>
      </c>
      <c r="L115" s="228">
        <f t="shared" si="9"/>
        <v>0</v>
      </c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</row>
    <row r="116" spans="1:27" ht="12.75" hidden="1" customHeight="1">
      <c r="A116" s="243">
        <v>2</v>
      </c>
      <c r="B116" s="239">
        <v>6</v>
      </c>
      <c r="C116" s="240">
        <v>2</v>
      </c>
      <c r="D116" s="241">
        <v>1</v>
      </c>
      <c r="E116" s="239"/>
      <c r="F116" s="280"/>
      <c r="G116" s="240" t="s">
        <v>93</v>
      </c>
      <c r="H116" s="218">
        <v>85</v>
      </c>
      <c r="I116" s="228">
        <f t="shared" si="9"/>
        <v>0</v>
      </c>
      <c r="J116" s="276">
        <f t="shared" si="9"/>
        <v>0</v>
      </c>
      <c r="K116" s="229">
        <f t="shared" si="9"/>
        <v>0</v>
      </c>
      <c r="L116" s="228">
        <f t="shared" si="9"/>
        <v>0</v>
      </c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</row>
    <row r="117" spans="1:27" ht="12.75" hidden="1" customHeight="1">
      <c r="A117" s="243">
        <v>2</v>
      </c>
      <c r="B117" s="239">
        <v>6</v>
      </c>
      <c r="C117" s="240">
        <v>2</v>
      </c>
      <c r="D117" s="241">
        <v>1</v>
      </c>
      <c r="E117" s="239">
        <v>1</v>
      </c>
      <c r="F117" s="280"/>
      <c r="G117" s="240" t="s">
        <v>93</v>
      </c>
      <c r="H117" s="218">
        <v>86</v>
      </c>
      <c r="I117" s="289">
        <f t="shared" si="9"/>
        <v>0</v>
      </c>
      <c r="J117" s="290">
        <f t="shared" si="9"/>
        <v>0</v>
      </c>
      <c r="K117" s="291">
        <f t="shared" si="9"/>
        <v>0</v>
      </c>
      <c r="L117" s="289">
        <f t="shared" si="9"/>
        <v>0</v>
      </c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</row>
    <row r="118" spans="1:27" ht="12.75" hidden="1" customHeight="1">
      <c r="A118" s="243">
        <v>2</v>
      </c>
      <c r="B118" s="239">
        <v>6</v>
      </c>
      <c r="C118" s="240">
        <v>2</v>
      </c>
      <c r="D118" s="241">
        <v>1</v>
      </c>
      <c r="E118" s="239">
        <v>1</v>
      </c>
      <c r="F118" s="280">
        <v>1</v>
      </c>
      <c r="G118" s="240" t="s">
        <v>93</v>
      </c>
      <c r="H118" s="218">
        <v>87</v>
      </c>
      <c r="I118" s="246"/>
      <c r="J118" s="246"/>
      <c r="K118" s="246"/>
      <c r="L118" s="246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</row>
    <row r="119" spans="1:27" ht="25.5" hidden="1" customHeight="1">
      <c r="A119" s="261">
        <v>2</v>
      </c>
      <c r="B119" s="235">
        <v>6</v>
      </c>
      <c r="C119" s="233">
        <v>3</v>
      </c>
      <c r="D119" s="234"/>
      <c r="E119" s="235"/>
      <c r="F119" s="282"/>
      <c r="G119" s="233" t="s">
        <v>94</v>
      </c>
      <c r="H119" s="218">
        <v>88</v>
      </c>
      <c r="I119" s="249">
        <f t="shared" ref="I119:L121" si="10">I120</f>
        <v>0</v>
      </c>
      <c r="J119" s="275">
        <f t="shared" si="10"/>
        <v>0</v>
      </c>
      <c r="K119" s="250">
        <f t="shared" si="10"/>
        <v>0</v>
      </c>
      <c r="L119" s="249">
        <f t="shared" si="10"/>
        <v>0</v>
      </c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</row>
    <row r="120" spans="1:27" ht="25.5" hidden="1" customHeight="1">
      <c r="A120" s="243">
        <v>2</v>
      </c>
      <c r="B120" s="239">
        <v>6</v>
      </c>
      <c r="C120" s="240">
        <v>3</v>
      </c>
      <c r="D120" s="241">
        <v>1</v>
      </c>
      <c r="E120" s="239"/>
      <c r="F120" s="280"/>
      <c r="G120" s="240" t="s">
        <v>94</v>
      </c>
      <c r="H120" s="218">
        <v>89</v>
      </c>
      <c r="I120" s="228">
        <f t="shared" si="10"/>
        <v>0</v>
      </c>
      <c r="J120" s="276">
        <f t="shared" si="10"/>
        <v>0</v>
      </c>
      <c r="K120" s="229">
        <f t="shared" si="10"/>
        <v>0</v>
      </c>
      <c r="L120" s="228">
        <f t="shared" si="10"/>
        <v>0</v>
      </c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</row>
    <row r="121" spans="1:27" ht="25.5" hidden="1" customHeight="1">
      <c r="A121" s="243">
        <v>2</v>
      </c>
      <c r="B121" s="239">
        <v>6</v>
      </c>
      <c r="C121" s="240">
        <v>3</v>
      </c>
      <c r="D121" s="241">
        <v>1</v>
      </c>
      <c r="E121" s="239">
        <v>1</v>
      </c>
      <c r="F121" s="280"/>
      <c r="G121" s="240" t="s">
        <v>94</v>
      </c>
      <c r="H121" s="218">
        <v>90</v>
      </c>
      <c r="I121" s="228">
        <f t="shared" si="10"/>
        <v>0</v>
      </c>
      <c r="J121" s="276">
        <f t="shared" si="10"/>
        <v>0</v>
      </c>
      <c r="K121" s="229">
        <f t="shared" si="10"/>
        <v>0</v>
      </c>
      <c r="L121" s="228">
        <f t="shared" si="10"/>
        <v>0</v>
      </c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</row>
    <row r="122" spans="1:27" ht="25.5" hidden="1" customHeight="1">
      <c r="A122" s="243">
        <v>2</v>
      </c>
      <c r="B122" s="239">
        <v>6</v>
      </c>
      <c r="C122" s="240">
        <v>3</v>
      </c>
      <c r="D122" s="241">
        <v>1</v>
      </c>
      <c r="E122" s="239">
        <v>1</v>
      </c>
      <c r="F122" s="280">
        <v>1</v>
      </c>
      <c r="G122" s="240" t="s">
        <v>94</v>
      </c>
      <c r="H122" s="218">
        <v>91</v>
      </c>
      <c r="I122" s="246"/>
      <c r="J122" s="246"/>
      <c r="K122" s="246"/>
      <c r="L122" s="246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</row>
    <row r="123" spans="1:27" ht="25.5" hidden="1" customHeight="1">
      <c r="A123" s="261">
        <v>2</v>
      </c>
      <c r="B123" s="235">
        <v>6</v>
      </c>
      <c r="C123" s="233">
        <v>4</v>
      </c>
      <c r="D123" s="234"/>
      <c r="E123" s="235"/>
      <c r="F123" s="282"/>
      <c r="G123" s="233" t="s">
        <v>95</v>
      </c>
      <c r="H123" s="218">
        <v>92</v>
      </c>
      <c r="I123" s="249">
        <f t="shared" ref="I123:L125" si="11">I124</f>
        <v>0</v>
      </c>
      <c r="J123" s="275">
        <f t="shared" si="11"/>
        <v>0</v>
      </c>
      <c r="K123" s="250">
        <f t="shared" si="11"/>
        <v>0</v>
      </c>
      <c r="L123" s="249">
        <f t="shared" si="11"/>
        <v>0</v>
      </c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</row>
    <row r="124" spans="1:27" ht="25.5" hidden="1" customHeight="1">
      <c r="A124" s="243">
        <v>2</v>
      </c>
      <c r="B124" s="239">
        <v>6</v>
      </c>
      <c r="C124" s="240">
        <v>4</v>
      </c>
      <c r="D124" s="241">
        <v>1</v>
      </c>
      <c r="E124" s="239"/>
      <c r="F124" s="280"/>
      <c r="G124" s="240" t="s">
        <v>95</v>
      </c>
      <c r="H124" s="218">
        <v>93</v>
      </c>
      <c r="I124" s="228">
        <f t="shared" si="11"/>
        <v>0</v>
      </c>
      <c r="J124" s="276">
        <f t="shared" si="11"/>
        <v>0</v>
      </c>
      <c r="K124" s="229">
        <f t="shared" si="11"/>
        <v>0</v>
      </c>
      <c r="L124" s="228">
        <f t="shared" si="11"/>
        <v>0</v>
      </c>
      <c r="M124" s="172"/>
      <c r="N124" s="172"/>
      <c r="O124" s="172"/>
      <c r="P124" s="172"/>
      <c r="Q124" s="172"/>
      <c r="R124" s="172"/>
      <c r="S124" s="172"/>
      <c r="T124" s="172"/>
      <c r="U124" s="172"/>
      <c r="V124" s="172"/>
      <c r="W124" s="172"/>
      <c r="X124" s="172"/>
      <c r="Y124" s="172"/>
      <c r="Z124" s="172"/>
      <c r="AA124" s="172"/>
    </row>
    <row r="125" spans="1:27" ht="25.5" hidden="1" customHeight="1">
      <c r="A125" s="243">
        <v>2</v>
      </c>
      <c r="B125" s="239">
        <v>6</v>
      </c>
      <c r="C125" s="240">
        <v>4</v>
      </c>
      <c r="D125" s="241">
        <v>1</v>
      </c>
      <c r="E125" s="239">
        <v>1</v>
      </c>
      <c r="F125" s="280"/>
      <c r="G125" s="240" t="s">
        <v>95</v>
      </c>
      <c r="H125" s="218">
        <v>94</v>
      </c>
      <c r="I125" s="228">
        <f t="shared" si="11"/>
        <v>0</v>
      </c>
      <c r="J125" s="276">
        <f t="shared" si="11"/>
        <v>0</v>
      </c>
      <c r="K125" s="229">
        <f t="shared" si="11"/>
        <v>0</v>
      </c>
      <c r="L125" s="228">
        <f t="shared" si="11"/>
        <v>0</v>
      </c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  <c r="AA125" s="172"/>
    </row>
    <row r="126" spans="1:27" ht="25.5" hidden="1" customHeight="1">
      <c r="A126" s="243">
        <v>2</v>
      </c>
      <c r="B126" s="239">
        <v>6</v>
      </c>
      <c r="C126" s="240">
        <v>4</v>
      </c>
      <c r="D126" s="241">
        <v>1</v>
      </c>
      <c r="E126" s="239">
        <v>1</v>
      </c>
      <c r="F126" s="280">
        <v>1</v>
      </c>
      <c r="G126" s="240" t="s">
        <v>95</v>
      </c>
      <c r="H126" s="218">
        <v>95</v>
      </c>
      <c r="I126" s="246"/>
      <c r="J126" s="246"/>
      <c r="K126" s="246"/>
      <c r="L126" s="246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</row>
    <row r="127" spans="1:27" ht="25.5" hidden="1" customHeight="1">
      <c r="A127" s="251">
        <v>2</v>
      </c>
      <c r="B127" s="267">
        <v>6</v>
      </c>
      <c r="C127" s="268">
        <v>5</v>
      </c>
      <c r="D127" s="284"/>
      <c r="E127" s="267"/>
      <c r="F127" s="283"/>
      <c r="G127" s="284" t="s">
        <v>96</v>
      </c>
      <c r="H127" s="218">
        <v>96</v>
      </c>
      <c r="I127" s="257">
        <f t="shared" ref="I127:L129" si="12">I128</f>
        <v>0</v>
      </c>
      <c r="J127" s="258">
        <f t="shared" si="12"/>
        <v>0</v>
      </c>
      <c r="K127" s="259">
        <f t="shared" si="12"/>
        <v>0</v>
      </c>
      <c r="L127" s="257">
        <f t="shared" si="12"/>
        <v>0</v>
      </c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</row>
    <row r="128" spans="1:27" ht="25.5" hidden="1" customHeight="1">
      <c r="A128" s="243">
        <v>2</v>
      </c>
      <c r="B128" s="239">
        <v>6</v>
      </c>
      <c r="C128" s="240">
        <v>5</v>
      </c>
      <c r="D128" s="241">
        <v>1</v>
      </c>
      <c r="E128" s="239"/>
      <c r="F128" s="280"/>
      <c r="G128" s="241" t="s">
        <v>96</v>
      </c>
      <c r="H128" s="218">
        <v>97</v>
      </c>
      <c r="I128" s="228">
        <f t="shared" si="12"/>
        <v>0</v>
      </c>
      <c r="J128" s="276">
        <f t="shared" si="12"/>
        <v>0</v>
      </c>
      <c r="K128" s="229">
        <f t="shared" si="12"/>
        <v>0</v>
      </c>
      <c r="L128" s="228">
        <f t="shared" si="12"/>
        <v>0</v>
      </c>
      <c r="M128" s="172"/>
      <c r="N128" s="172"/>
      <c r="O128" s="172"/>
      <c r="P128" s="172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</row>
    <row r="129" spans="1:27" ht="25.5" hidden="1" customHeight="1">
      <c r="A129" s="243">
        <v>2</v>
      </c>
      <c r="B129" s="239">
        <v>6</v>
      </c>
      <c r="C129" s="240">
        <v>5</v>
      </c>
      <c r="D129" s="241">
        <v>1</v>
      </c>
      <c r="E129" s="239">
        <v>1</v>
      </c>
      <c r="F129" s="280"/>
      <c r="G129" s="241" t="s">
        <v>96</v>
      </c>
      <c r="H129" s="218">
        <v>98</v>
      </c>
      <c r="I129" s="228">
        <f t="shared" si="12"/>
        <v>0</v>
      </c>
      <c r="J129" s="276">
        <f t="shared" si="12"/>
        <v>0</v>
      </c>
      <c r="K129" s="229">
        <f t="shared" si="12"/>
        <v>0</v>
      </c>
      <c r="L129" s="228">
        <f t="shared" si="12"/>
        <v>0</v>
      </c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</row>
    <row r="130" spans="1:27" ht="25.5" hidden="1" customHeight="1">
      <c r="A130" s="239">
        <v>2</v>
      </c>
      <c r="B130" s="240">
        <v>6</v>
      </c>
      <c r="C130" s="239">
        <v>5</v>
      </c>
      <c r="D130" s="239">
        <v>1</v>
      </c>
      <c r="E130" s="241">
        <v>1</v>
      </c>
      <c r="F130" s="280">
        <v>1</v>
      </c>
      <c r="G130" s="241" t="s">
        <v>96</v>
      </c>
      <c r="H130" s="218">
        <v>99</v>
      </c>
      <c r="I130" s="246"/>
      <c r="J130" s="246"/>
      <c r="K130" s="246"/>
      <c r="L130" s="246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</row>
    <row r="131" spans="1:27" ht="12.75" hidden="1" customHeight="1">
      <c r="A131" s="485">
        <v>1</v>
      </c>
      <c r="B131" s="486"/>
      <c r="C131" s="486"/>
      <c r="D131" s="486"/>
      <c r="E131" s="486"/>
      <c r="F131" s="487"/>
      <c r="G131" s="292">
        <v>2</v>
      </c>
      <c r="H131" s="292">
        <v>3</v>
      </c>
      <c r="I131" s="264">
        <v>4</v>
      </c>
      <c r="J131" s="265">
        <v>5</v>
      </c>
      <c r="K131" s="266">
        <v>6</v>
      </c>
      <c r="L131" s="264">
        <v>7</v>
      </c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</row>
    <row r="132" spans="1:27" ht="12.75" hidden="1" customHeight="1">
      <c r="A132" s="287">
        <v>2</v>
      </c>
      <c r="B132" s="223">
        <v>7</v>
      </c>
      <c r="C132" s="223"/>
      <c r="D132" s="224"/>
      <c r="E132" s="224"/>
      <c r="F132" s="226"/>
      <c r="G132" s="225" t="s">
        <v>97</v>
      </c>
      <c r="H132" s="293">
        <v>100</v>
      </c>
      <c r="I132" s="229">
        <f>SUM(I133+I138+I143)</f>
        <v>0</v>
      </c>
      <c r="J132" s="276">
        <f>SUM(J133+J138+J143)</f>
        <v>0</v>
      </c>
      <c r="K132" s="229">
        <f>SUM(K133+K138+K143)</f>
        <v>0</v>
      </c>
      <c r="L132" s="228">
        <f>SUM(L133+L138+L143)</f>
        <v>0</v>
      </c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</row>
    <row r="133" spans="1:27" ht="12.75" hidden="1" customHeight="1">
      <c r="A133" s="243">
        <v>2</v>
      </c>
      <c r="B133" s="239">
        <v>7</v>
      </c>
      <c r="C133" s="239">
        <v>1</v>
      </c>
      <c r="D133" s="240"/>
      <c r="E133" s="240"/>
      <c r="F133" s="242"/>
      <c r="G133" s="241" t="s">
        <v>98</v>
      </c>
      <c r="H133" s="293">
        <v>101</v>
      </c>
      <c r="I133" s="229">
        <f t="shared" ref="I133:L134" si="13">I134</f>
        <v>0</v>
      </c>
      <c r="J133" s="276">
        <f t="shared" si="13"/>
        <v>0</v>
      </c>
      <c r="K133" s="229">
        <f t="shared" si="13"/>
        <v>0</v>
      </c>
      <c r="L133" s="228">
        <f t="shared" si="13"/>
        <v>0</v>
      </c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</row>
    <row r="134" spans="1:27" ht="12.75" hidden="1" customHeight="1">
      <c r="A134" s="243">
        <v>2</v>
      </c>
      <c r="B134" s="239">
        <v>7</v>
      </c>
      <c r="C134" s="239">
        <v>1</v>
      </c>
      <c r="D134" s="240">
        <v>1</v>
      </c>
      <c r="E134" s="240"/>
      <c r="F134" s="242"/>
      <c r="G134" s="241" t="s">
        <v>98</v>
      </c>
      <c r="H134" s="293">
        <v>102</v>
      </c>
      <c r="I134" s="229">
        <f t="shared" si="13"/>
        <v>0</v>
      </c>
      <c r="J134" s="276">
        <f t="shared" si="13"/>
        <v>0</v>
      </c>
      <c r="K134" s="229">
        <f t="shared" si="13"/>
        <v>0</v>
      </c>
      <c r="L134" s="228">
        <f t="shared" si="13"/>
        <v>0</v>
      </c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</row>
    <row r="135" spans="1:27" ht="12.75" hidden="1" customHeight="1">
      <c r="A135" s="243">
        <v>2</v>
      </c>
      <c r="B135" s="239">
        <v>7</v>
      </c>
      <c r="C135" s="239">
        <v>1</v>
      </c>
      <c r="D135" s="240">
        <v>1</v>
      </c>
      <c r="E135" s="240">
        <v>1</v>
      </c>
      <c r="F135" s="242"/>
      <c r="G135" s="241" t="s">
        <v>98</v>
      </c>
      <c r="H135" s="293">
        <v>103</v>
      </c>
      <c r="I135" s="229">
        <f>SUM(I136:I137)</f>
        <v>0</v>
      </c>
      <c r="J135" s="276">
        <f>SUM(J136:J137)</f>
        <v>0</v>
      </c>
      <c r="K135" s="229">
        <f>SUM(K136:K137)</f>
        <v>0</v>
      </c>
      <c r="L135" s="228">
        <f>SUM(L136:L137)</f>
        <v>0</v>
      </c>
      <c r="M135" s="172"/>
      <c r="N135" s="172"/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</row>
    <row r="136" spans="1:27" ht="12.75" hidden="1" customHeight="1">
      <c r="A136" s="261">
        <v>2</v>
      </c>
      <c r="B136" s="235">
        <v>7</v>
      </c>
      <c r="C136" s="261">
        <v>1</v>
      </c>
      <c r="D136" s="239">
        <v>1</v>
      </c>
      <c r="E136" s="233">
        <v>1</v>
      </c>
      <c r="F136" s="236">
        <v>1</v>
      </c>
      <c r="G136" s="234" t="s">
        <v>99</v>
      </c>
      <c r="H136" s="293">
        <v>104</v>
      </c>
      <c r="I136" s="294"/>
      <c r="J136" s="294"/>
      <c r="K136" s="294"/>
      <c r="L136" s="294"/>
      <c r="M136" s="172"/>
      <c r="N136" s="172"/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</row>
    <row r="137" spans="1:27" ht="12.75" hidden="1" customHeight="1">
      <c r="A137" s="239">
        <v>2</v>
      </c>
      <c r="B137" s="239">
        <v>7</v>
      </c>
      <c r="C137" s="243">
        <v>1</v>
      </c>
      <c r="D137" s="239">
        <v>1</v>
      </c>
      <c r="E137" s="240">
        <v>1</v>
      </c>
      <c r="F137" s="242">
        <v>2</v>
      </c>
      <c r="G137" s="241" t="s">
        <v>100</v>
      </c>
      <c r="H137" s="293">
        <v>105</v>
      </c>
      <c r="I137" s="245"/>
      <c r="J137" s="245"/>
      <c r="K137" s="245"/>
      <c r="L137" s="245"/>
      <c r="M137" s="172"/>
      <c r="N137" s="172"/>
      <c r="O137" s="172"/>
      <c r="P137" s="172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  <c r="AA137" s="172"/>
    </row>
    <row r="138" spans="1:27" ht="25.5" hidden="1" customHeight="1">
      <c r="A138" s="251">
        <v>2</v>
      </c>
      <c r="B138" s="252">
        <v>7</v>
      </c>
      <c r="C138" s="251">
        <v>2</v>
      </c>
      <c r="D138" s="252"/>
      <c r="E138" s="253"/>
      <c r="F138" s="255"/>
      <c r="G138" s="254" t="s">
        <v>101</v>
      </c>
      <c r="H138" s="293">
        <v>106</v>
      </c>
      <c r="I138" s="237">
        <f t="shared" ref="I138:L139" si="14">I139</f>
        <v>0</v>
      </c>
      <c r="J138" s="279">
        <f t="shared" si="14"/>
        <v>0</v>
      </c>
      <c r="K138" s="237">
        <f t="shared" si="14"/>
        <v>0</v>
      </c>
      <c r="L138" s="238">
        <f t="shared" si="14"/>
        <v>0</v>
      </c>
      <c r="M138" s="172"/>
      <c r="N138" s="172"/>
      <c r="O138" s="172"/>
      <c r="P138" s="172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</row>
    <row r="139" spans="1:27" ht="25.5" hidden="1" customHeight="1">
      <c r="A139" s="243">
        <v>2</v>
      </c>
      <c r="B139" s="239">
        <v>7</v>
      </c>
      <c r="C139" s="243">
        <v>2</v>
      </c>
      <c r="D139" s="239">
        <v>1</v>
      </c>
      <c r="E139" s="240"/>
      <c r="F139" s="242"/>
      <c r="G139" s="241" t="s">
        <v>101</v>
      </c>
      <c r="H139" s="293">
        <v>107</v>
      </c>
      <c r="I139" s="229">
        <f t="shared" si="14"/>
        <v>0</v>
      </c>
      <c r="J139" s="276">
        <f t="shared" si="14"/>
        <v>0</v>
      </c>
      <c r="K139" s="229">
        <f t="shared" si="14"/>
        <v>0</v>
      </c>
      <c r="L139" s="228">
        <f t="shared" si="14"/>
        <v>0</v>
      </c>
      <c r="M139" s="172"/>
      <c r="N139" s="172"/>
      <c r="O139" s="172"/>
      <c r="P139" s="172"/>
      <c r="Q139" s="172"/>
      <c r="R139" s="172"/>
      <c r="S139" s="172"/>
      <c r="T139" s="172"/>
      <c r="U139" s="172"/>
      <c r="V139" s="172"/>
      <c r="W139" s="172"/>
      <c r="X139" s="172"/>
      <c r="Y139" s="172"/>
      <c r="Z139" s="172"/>
      <c r="AA139" s="172"/>
    </row>
    <row r="140" spans="1:27" ht="25.5" hidden="1" customHeight="1">
      <c r="A140" s="243">
        <v>2</v>
      </c>
      <c r="B140" s="239">
        <v>7</v>
      </c>
      <c r="C140" s="243">
        <v>2</v>
      </c>
      <c r="D140" s="239">
        <v>1</v>
      </c>
      <c r="E140" s="240">
        <v>1</v>
      </c>
      <c r="F140" s="242"/>
      <c r="G140" s="241" t="s">
        <v>101</v>
      </c>
      <c r="H140" s="293">
        <v>108</v>
      </c>
      <c r="I140" s="229">
        <f>SUM(I141:I142)</f>
        <v>0</v>
      </c>
      <c r="J140" s="276">
        <f>SUM(J141:J142)</f>
        <v>0</v>
      </c>
      <c r="K140" s="229">
        <f>SUM(K141:K142)</f>
        <v>0</v>
      </c>
      <c r="L140" s="228">
        <f>SUM(L141:L142)</f>
        <v>0</v>
      </c>
      <c r="M140" s="172"/>
      <c r="N140" s="172"/>
      <c r="O140" s="172"/>
      <c r="P140" s="172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</row>
    <row r="141" spans="1:27" ht="12.75" hidden="1" customHeight="1">
      <c r="A141" s="243">
        <v>2</v>
      </c>
      <c r="B141" s="239">
        <v>7</v>
      </c>
      <c r="C141" s="243">
        <v>2</v>
      </c>
      <c r="D141" s="239">
        <v>1</v>
      </c>
      <c r="E141" s="240">
        <v>1</v>
      </c>
      <c r="F141" s="242">
        <v>1</v>
      </c>
      <c r="G141" s="241" t="s">
        <v>102</v>
      </c>
      <c r="H141" s="293">
        <v>109</v>
      </c>
      <c r="I141" s="245"/>
      <c r="J141" s="245"/>
      <c r="K141" s="245"/>
      <c r="L141" s="245"/>
      <c r="M141" s="172"/>
      <c r="N141" s="172"/>
      <c r="O141" s="172"/>
      <c r="P141" s="172"/>
      <c r="Q141" s="172"/>
      <c r="R141" s="172"/>
      <c r="S141" s="172"/>
      <c r="T141" s="172"/>
      <c r="U141" s="172"/>
      <c r="V141" s="172"/>
      <c r="W141" s="172"/>
      <c r="X141" s="172"/>
      <c r="Y141" s="172"/>
      <c r="Z141" s="172"/>
      <c r="AA141" s="172"/>
    </row>
    <row r="142" spans="1:27" ht="12.75" hidden="1" customHeight="1">
      <c r="A142" s="243">
        <v>2</v>
      </c>
      <c r="B142" s="239">
        <v>7</v>
      </c>
      <c r="C142" s="243">
        <v>2</v>
      </c>
      <c r="D142" s="239">
        <v>1</v>
      </c>
      <c r="E142" s="240">
        <v>1</v>
      </c>
      <c r="F142" s="242">
        <v>2</v>
      </c>
      <c r="G142" s="241" t="s">
        <v>103</v>
      </c>
      <c r="H142" s="293">
        <v>110</v>
      </c>
      <c r="I142" s="245"/>
      <c r="J142" s="245"/>
      <c r="K142" s="245"/>
      <c r="L142" s="245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172"/>
      <c r="X142" s="172"/>
      <c r="Y142" s="172"/>
      <c r="Z142" s="172"/>
      <c r="AA142" s="172"/>
    </row>
    <row r="143" spans="1:27" ht="12.75" hidden="1" customHeight="1">
      <c r="A143" s="243">
        <v>2</v>
      </c>
      <c r="B143" s="239">
        <v>7</v>
      </c>
      <c r="C143" s="243">
        <v>3</v>
      </c>
      <c r="D143" s="239"/>
      <c r="E143" s="240"/>
      <c r="F143" s="242"/>
      <c r="G143" s="241" t="s">
        <v>104</v>
      </c>
      <c r="H143" s="293">
        <v>111</v>
      </c>
      <c r="I143" s="229">
        <f t="shared" ref="I143:L144" si="15">I144</f>
        <v>0</v>
      </c>
      <c r="J143" s="276">
        <f t="shared" si="15"/>
        <v>0</v>
      </c>
      <c r="K143" s="229">
        <f t="shared" si="15"/>
        <v>0</v>
      </c>
      <c r="L143" s="228">
        <f t="shared" si="15"/>
        <v>0</v>
      </c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</row>
    <row r="144" spans="1:27" ht="12.75" hidden="1" customHeight="1">
      <c r="A144" s="251">
        <v>2</v>
      </c>
      <c r="B144" s="267">
        <v>7</v>
      </c>
      <c r="C144" s="295">
        <v>3</v>
      </c>
      <c r="D144" s="267">
        <v>1</v>
      </c>
      <c r="E144" s="268"/>
      <c r="F144" s="269"/>
      <c r="G144" s="284" t="s">
        <v>104</v>
      </c>
      <c r="H144" s="293">
        <v>112</v>
      </c>
      <c r="I144" s="259">
        <f t="shared" si="15"/>
        <v>0</v>
      </c>
      <c r="J144" s="258">
        <f t="shared" si="15"/>
        <v>0</v>
      </c>
      <c r="K144" s="259">
        <f t="shared" si="15"/>
        <v>0</v>
      </c>
      <c r="L144" s="257">
        <f t="shared" si="15"/>
        <v>0</v>
      </c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</row>
    <row r="145" spans="1:27" ht="12.75" hidden="1" customHeight="1">
      <c r="A145" s="243">
        <v>2</v>
      </c>
      <c r="B145" s="239">
        <v>7</v>
      </c>
      <c r="C145" s="243">
        <v>3</v>
      </c>
      <c r="D145" s="239">
        <v>1</v>
      </c>
      <c r="E145" s="240">
        <v>1</v>
      </c>
      <c r="F145" s="242"/>
      <c r="G145" s="241" t="s">
        <v>104</v>
      </c>
      <c r="H145" s="293">
        <v>113</v>
      </c>
      <c r="I145" s="229">
        <f>SUM(I146:I147)</f>
        <v>0</v>
      </c>
      <c r="J145" s="276">
        <f>SUM(J146:J147)</f>
        <v>0</v>
      </c>
      <c r="K145" s="229">
        <f>SUM(K146:K147)</f>
        <v>0</v>
      </c>
      <c r="L145" s="228">
        <f>SUM(L146:L147)</f>
        <v>0</v>
      </c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2"/>
      <c r="Z145" s="172"/>
      <c r="AA145" s="172"/>
    </row>
    <row r="146" spans="1:27" ht="12.75" hidden="1" customHeight="1">
      <c r="A146" s="261">
        <v>2</v>
      </c>
      <c r="B146" s="235">
        <v>7</v>
      </c>
      <c r="C146" s="261">
        <v>3</v>
      </c>
      <c r="D146" s="235">
        <v>1</v>
      </c>
      <c r="E146" s="233">
        <v>1</v>
      </c>
      <c r="F146" s="236">
        <v>1</v>
      </c>
      <c r="G146" s="234" t="s">
        <v>105</v>
      </c>
      <c r="H146" s="293">
        <v>114</v>
      </c>
      <c r="I146" s="294"/>
      <c r="J146" s="294"/>
      <c r="K146" s="294"/>
      <c r="L146" s="294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</row>
    <row r="147" spans="1:27" ht="12.75" hidden="1" customHeight="1">
      <c r="A147" s="243">
        <v>2</v>
      </c>
      <c r="B147" s="239">
        <v>7</v>
      </c>
      <c r="C147" s="243">
        <v>3</v>
      </c>
      <c r="D147" s="239">
        <v>1</v>
      </c>
      <c r="E147" s="240">
        <v>1</v>
      </c>
      <c r="F147" s="242">
        <v>2</v>
      </c>
      <c r="G147" s="241" t="s">
        <v>106</v>
      </c>
      <c r="H147" s="293">
        <v>115</v>
      </c>
      <c r="I147" s="245"/>
      <c r="J147" s="245"/>
      <c r="K147" s="245"/>
      <c r="L147" s="245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</row>
    <row r="148" spans="1:27" ht="12.75" hidden="1" customHeight="1">
      <c r="A148" s="287">
        <v>2</v>
      </c>
      <c r="B148" s="287">
        <v>8</v>
      </c>
      <c r="C148" s="223"/>
      <c r="D148" s="248"/>
      <c r="E148" s="232"/>
      <c r="F148" s="296"/>
      <c r="G148" s="297" t="s">
        <v>107</v>
      </c>
      <c r="H148" s="293">
        <v>116</v>
      </c>
      <c r="I148" s="250">
        <f>I149</f>
        <v>0</v>
      </c>
      <c r="J148" s="275">
        <f>J149</f>
        <v>0</v>
      </c>
      <c r="K148" s="250">
        <f>K149</f>
        <v>0</v>
      </c>
      <c r="L148" s="249">
        <f>L149</f>
        <v>0</v>
      </c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</row>
    <row r="149" spans="1:27" ht="12.75" hidden="1" customHeight="1">
      <c r="A149" s="251">
        <v>2</v>
      </c>
      <c r="B149" s="251">
        <v>8</v>
      </c>
      <c r="C149" s="251">
        <v>1</v>
      </c>
      <c r="D149" s="252"/>
      <c r="E149" s="253"/>
      <c r="F149" s="255"/>
      <c r="G149" s="234" t="s">
        <v>107</v>
      </c>
      <c r="H149" s="293">
        <v>117</v>
      </c>
      <c r="I149" s="250">
        <f>I150+I154</f>
        <v>0</v>
      </c>
      <c r="J149" s="275">
        <f>J150+J154</f>
        <v>0</v>
      </c>
      <c r="K149" s="250">
        <f>K150+K154</f>
        <v>0</v>
      </c>
      <c r="L149" s="249">
        <f>L150+L154</f>
        <v>0</v>
      </c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A149" s="172"/>
    </row>
    <row r="150" spans="1:27" ht="12.75" hidden="1" customHeight="1">
      <c r="A150" s="243">
        <v>2</v>
      </c>
      <c r="B150" s="239">
        <v>8</v>
      </c>
      <c r="C150" s="241">
        <v>1</v>
      </c>
      <c r="D150" s="239">
        <v>1</v>
      </c>
      <c r="E150" s="240"/>
      <c r="F150" s="242"/>
      <c r="G150" s="241" t="s">
        <v>85</v>
      </c>
      <c r="H150" s="293">
        <v>118</v>
      </c>
      <c r="I150" s="229">
        <f>I151</f>
        <v>0</v>
      </c>
      <c r="J150" s="276">
        <f>J151</f>
        <v>0</v>
      </c>
      <c r="K150" s="229">
        <f>K151</f>
        <v>0</v>
      </c>
      <c r="L150" s="228">
        <f>L151</f>
        <v>0</v>
      </c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172"/>
    </row>
    <row r="151" spans="1:27" ht="12.75" hidden="1" customHeight="1">
      <c r="A151" s="243">
        <v>2</v>
      </c>
      <c r="B151" s="239">
        <v>8</v>
      </c>
      <c r="C151" s="234">
        <v>1</v>
      </c>
      <c r="D151" s="235">
        <v>1</v>
      </c>
      <c r="E151" s="233">
        <v>1</v>
      </c>
      <c r="F151" s="236"/>
      <c r="G151" s="234" t="s">
        <v>85</v>
      </c>
      <c r="H151" s="293">
        <v>119</v>
      </c>
      <c r="I151" s="250">
        <f>SUM(I152:I153)</f>
        <v>0</v>
      </c>
      <c r="J151" s="275">
        <f>SUM(J152:J153)</f>
        <v>0</v>
      </c>
      <c r="K151" s="250">
        <f>SUM(K152:K153)</f>
        <v>0</v>
      </c>
      <c r="L151" s="249">
        <f>SUM(L152:L153)</f>
        <v>0</v>
      </c>
      <c r="M151" s="172"/>
      <c r="N151" s="172"/>
      <c r="O151" s="172"/>
      <c r="P151" s="172"/>
      <c r="Q151" s="172"/>
      <c r="R151" s="172"/>
      <c r="S151" s="172"/>
      <c r="T151" s="172"/>
      <c r="U151" s="172"/>
      <c r="V151" s="172"/>
      <c r="W151" s="172"/>
      <c r="X151" s="172"/>
      <c r="Y151" s="172"/>
      <c r="Z151" s="172"/>
      <c r="AA151" s="172"/>
    </row>
    <row r="152" spans="1:27" ht="12.75" hidden="1" customHeight="1">
      <c r="A152" s="239">
        <v>2</v>
      </c>
      <c r="B152" s="235">
        <v>8</v>
      </c>
      <c r="C152" s="241">
        <v>1</v>
      </c>
      <c r="D152" s="239">
        <v>1</v>
      </c>
      <c r="E152" s="240">
        <v>1</v>
      </c>
      <c r="F152" s="242">
        <v>1</v>
      </c>
      <c r="G152" s="241" t="s">
        <v>108</v>
      </c>
      <c r="H152" s="293">
        <v>120</v>
      </c>
      <c r="I152" s="245"/>
      <c r="J152" s="245"/>
      <c r="K152" s="245"/>
      <c r="L152" s="245"/>
      <c r="M152" s="172"/>
      <c r="N152" s="172"/>
      <c r="O152" s="172"/>
      <c r="P152" s="172"/>
      <c r="Q152" s="172"/>
      <c r="R152" s="172"/>
      <c r="S152" s="172"/>
      <c r="T152" s="172"/>
      <c r="U152" s="172"/>
      <c r="V152" s="172"/>
      <c r="W152" s="172"/>
      <c r="X152" s="172"/>
      <c r="Y152" s="172"/>
      <c r="Z152" s="172"/>
      <c r="AA152" s="172"/>
    </row>
    <row r="153" spans="1:27" ht="12.75" hidden="1" customHeight="1">
      <c r="A153" s="251">
        <v>2</v>
      </c>
      <c r="B153" s="267">
        <v>8</v>
      </c>
      <c r="C153" s="284">
        <v>1</v>
      </c>
      <c r="D153" s="267">
        <v>1</v>
      </c>
      <c r="E153" s="268">
        <v>1</v>
      </c>
      <c r="F153" s="269">
        <v>2</v>
      </c>
      <c r="G153" s="284" t="s">
        <v>109</v>
      </c>
      <c r="H153" s="293">
        <v>121</v>
      </c>
      <c r="I153" s="298"/>
      <c r="J153" s="298"/>
      <c r="K153" s="298"/>
      <c r="L153" s="298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172"/>
      <c r="X153" s="172"/>
      <c r="Y153" s="172"/>
      <c r="Z153" s="172"/>
      <c r="AA153" s="172"/>
    </row>
    <row r="154" spans="1:27" ht="12.75" hidden="1" customHeight="1">
      <c r="A154" s="243">
        <v>2</v>
      </c>
      <c r="B154" s="239">
        <v>8</v>
      </c>
      <c r="C154" s="241">
        <v>1</v>
      </c>
      <c r="D154" s="239">
        <v>2</v>
      </c>
      <c r="E154" s="240"/>
      <c r="F154" s="242"/>
      <c r="G154" s="241" t="s">
        <v>86</v>
      </c>
      <c r="H154" s="293">
        <v>122</v>
      </c>
      <c r="I154" s="229">
        <f t="shared" ref="I154:L155" si="16">I155</f>
        <v>0</v>
      </c>
      <c r="J154" s="276">
        <f t="shared" si="16"/>
        <v>0</v>
      </c>
      <c r="K154" s="229">
        <f t="shared" si="16"/>
        <v>0</v>
      </c>
      <c r="L154" s="228">
        <f t="shared" si="16"/>
        <v>0</v>
      </c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</row>
    <row r="155" spans="1:27" ht="12.75" hidden="1" customHeight="1">
      <c r="A155" s="243">
        <v>2</v>
      </c>
      <c r="B155" s="239">
        <v>8</v>
      </c>
      <c r="C155" s="241">
        <v>1</v>
      </c>
      <c r="D155" s="239">
        <v>2</v>
      </c>
      <c r="E155" s="240">
        <v>1</v>
      </c>
      <c r="F155" s="242"/>
      <c r="G155" s="241" t="s">
        <v>110</v>
      </c>
      <c r="H155" s="293">
        <v>123</v>
      </c>
      <c r="I155" s="229">
        <f t="shared" si="16"/>
        <v>0</v>
      </c>
      <c r="J155" s="276">
        <f t="shared" si="16"/>
        <v>0</v>
      </c>
      <c r="K155" s="229">
        <f t="shared" si="16"/>
        <v>0</v>
      </c>
      <c r="L155" s="228">
        <f t="shared" si="16"/>
        <v>0</v>
      </c>
      <c r="M155" s="172"/>
      <c r="N155" s="172"/>
      <c r="O155" s="172"/>
      <c r="P155" s="172"/>
      <c r="Q155" s="172"/>
      <c r="R155" s="172"/>
      <c r="S155" s="172"/>
      <c r="T155" s="172"/>
      <c r="U155" s="172"/>
      <c r="V155" s="172"/>
      <c r="W155" s="172"/>
      <c r="X155" s="172"/>
      <c r="Y155" s="172"/>
      <c r="Z155" s="172"/>
      <c r="AA155" s="172"/>
    </row>
    <row r="156" spans="1:27" ht="12.75" hidden="1" customHeight="1">
      <c r="A156" s="251">
        <v>2</v>
      </c>
      <c r="B156" s="252">
        <v>8</v>
      </c>
      <c r="C156" s="254">
        <v>1</v>
      </c>
      <c r="D156" s="252">
        <v>2</v>
      </c>
      <c r="E156" s="253">
        <v>1</v>
      </c>
      <c r="F156" s="255">
        <v>1</v>
      </c>
      <c r="G156" s="254" t="s">
        <v>110</v>
      </c>
      <c r="H156" s="293">
        <v>124</v>
      </c>
      <c r="I156" s="299"/>
      <c r="J156" s="299"/>
      <c r="K156" s="299"/>
      <c r="L156" s="299"/>
      <c r="M156" s="172"/>
      <c r="N156" s="172"/>
      <c r="O156" s="172"/>
      <c r="P156" s="172"/>
      <c r="Q156" s="172"/>
      <c r="R156" s="172"/>
      <c r="S156" s="172"/>
      <c r="T156" s="172"/>
      <c r="U156" s="172"/>
      <c r="V156" s="172"/>
      <c r="W156" s="172"/>
      <c r="X156" s="172"/>
      <c r="Y156" s="172"/>
      <c r="Z156" s="172"/>
      <c r="AA156" s="172"/>
    </row>
    <row r="157" spans="1:27" ht="38.25" hidden="1" customHeight="1">
      <c r="A157" s="287">
        <v>2</v>
      </c>
      <c r="B157" s="223">
        <v>9</v>
      </c>
      <c r="C157" s="225"/>
      <c r="D157" s="223"/>
      <c r="E157" s="224"/>
      <c r="F157" s="226"/>
      <c r="G157" s="225" t="s">
        <v>111</v>
      </c>
      <c r="H157" s="293">
        <v>125</v>
      </c>
      <c r="I157" s="229">
        <f>I158+I162</f>
        <v>0</v>
      </c>
      <c r="J157" s="276">
        <f>J158+J162</f>
        <v>0</v>
      </c>
      <c r="K157" s="229">
        <f>K158+K162</f>
        <v>0</v>
      </c>
      <c r="L157" s="228">
        <f>L158+L162</f>
        <v>0</v>
      </c>
      <c r="M157" s="172"/>
      <c r="N157" s="172"/>
      <c r="O157" s="172"/>
      <c r="P157" s="172"/>
      <c r="Q157" s="172"/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</row>
    <row r="158" spans="1:27" s="300" customFormat="1" ht="38.25" hidden="1" customHeight="1">
      <c r="A158" s="243">
        <v>2</v>
      </c>
      <c r="B158" s="239">
        <v>9</v>
      </c>
      <c r="C158" s="241">
        <v>1</v>
      </c>
      <c r="D158" s="239"/>
      <c r="E158" s="240"/>
      <c r="F158" s="242"/>
      <c r="G158" s="241" t="s">
        <v>112</v>
      </c>
      <c r="H158" s="293">
        <v>126</v>
      </c>
      <c r="I158" s="229">
        <f t="shared" ref="I158:L160" si="17">I159</f>
        <v>0</v>
      </c>
      <c r="J158" s="276">
        <f t="shared" si="17"/>
        <v>0</v>
      </c>
      <c r="K158" s="229">
        <f t="shared" si="17"/>
        <v>0</v>
      </c>
      <c r="L158" s="228">
        <f t="shared" si="17"/>
        <v>0</v>
      </c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</row>
    <row r="159" spans="1:27" ht="12.75" hidden="1" customHeight="1">
      <c r="A159" s="261">
        <v>2</v>
      </c>
      <c r="B159" s="235">
        <v>9</v>
      </c>
      <c r="C159" s="234">
        <v>1</v>
      </c>
      <c r="D159" s="235">
        <v>1</v>
      </c>
      <c r="E159" s="233"/>
      <c r="F159" s="236"/>
      <c r="G159" s="234" t="s">
        <v>78</v>
      </c>
      <c r="H159" s="293">
        <v>127</v>
      </c>
      <c r="I159" s="250">
        <f t="shared" si="17"/>
        <v>0</v>
      </c>
      <c r="J159" s="275">
        <f t="shared" si="17"/>
        <v>0</v>
      </c>
      <c r="K159" s="250">
        <f t="shared" si="17"/>
        <v>0</v>
      </c>
      <c r="L159" s="249">
        <f t="shared" si="17"/>
        <v>0</v>
      </c>
      <c r="M159" s="172"/>
      <c r="N159" s="172"/>
      <c r="O159" s="172"/>
      <c r="P159" s="172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A159" s="172"/>
    </row>
    <row r="160" spans="1:27" ht="12.75" hidden="1" customHeight="1">
      <c r="A160" s="243">
        <v>2</v>
      </c>
      <c r="B160" s="239">
        <v>9</v>
      </c>
      <c r="C160" s="243">
        <v>1</v>
      </c>
      <c r="D160" s="239">
        <v>1</v>
      </c>
      <c r="E160" s="240">
        <v>1</v>
      </c>
      <c r="F160" s="242"/>
      <c r="G160" s="241" t="s">
        <v>78</v>
      </c>
      <c r="H160" s="293">
        <v>128</v>
      </c>
      <c r="I160" s="229">
        <f t="shared" si="17"/>
        <v>0</v>
      </c>
      <c r="J160" s="276">
        <f t="shared" si="17"/>
        <v>0</v>
      </c>
      <c r="K160" s="229">
        <f t="shared" si="17"/>
        <v>0</v>
      </c>
      <c r="L160" s="228">
        <f t="shared" si="17"/>
        <v>0</v>
      </c>
      <c r="M160" s="172"/>
      <c r="N160" s="172"/>
      <c r="O160" s="172"/>
      <c r="P160" s="172"/>
      <c r="Q160" s="172"/>
      <c r="R160" s="172"/>
      <c r="S160" s="172"/>
      <c r="T160" s="172"/>
      <c r="U160" s="172"/>
      <c r="V160" s="172"/>
      <c r="W160" s="172"/>
      <c r="X160" s="172"/>
      <c r="Y160" s="172"/>
      <c r="Z160" s="172"/>
      <c r="AA160" s="172"/>
    </row>
    <row r="161" spans="1:27" ht="12.75" hidden="1" customHeight="1">
      <c r="A161" s="261">
        <v>2</v>
      </c>
      <c r="B161" s="235">
        <v>9</v>
      </c>
      <c r="C161" s="235">
        <v>1</v>
      </c>
      <c r="D161" s="235">
        <v>1</v>
      </c>
      <c r="E161" s="233">
        <v>1</v>
      </c>
      <c r="F161" s="236">
        <v>1</v>
      </c>
      <c r="G161" s="234" t="s">
        <v>78</v>
      </c>
      <c r="H161" s="293">
        <v>129</v>
      </c>
      <c r="I161" s="294"/>
      <c r="J161" s="294"/>
      <c r="K161" s="294"/>
      <c r="L161" s="294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</row>
    <row r="162" spans="1:27" ht="38.25" hidden="1" customHeight="1">
      <c r="A162" s="243">
        <v>2</v>
      </c>
      <c r="B162" s="239">
        <v>9</v>
      </c>
      <c r="C162" s="239">
        <v>2</v>
      </c>
      <c r="D162" s="239"/>
      <c r="E162" s="240"/>
      <c r="F162" s="242"/>
      <c r="G162" s="241" t="s">
        <v>111</v>
      </c>
      <c r="H162" s="293">
        <v>130</v>
      </c>
      <c r="I162" s="229">
        <f>SUM(I163+I168)</f>
        <v>0</v>
      </c>
      <c r="J162" s="276">
        <f>SUM(J163+J168)</f>
        <v>0</v>
      </c>
      <c r="K162" s="229">
        <f>SUM(K163+K168)</f>
        <v>0</v>
      </c>
      <c r="L162" s="228">
        <f>SUM(L163+L168)</f>
        <v>0</v>
      </c>
      <c r="M162" s="172"/>
      <c r="N162" s="172"/>
      <c r="O162" s="172"/>
      <c r="P162" s="172"/>
      <c r="Q162" s="172"/>
      <c r="R162" s="172"/>
      <c r="S162" s="172"/>
      <c r="T162" s="172"/>
      <c r="U162" s="172"/>
      <c r="V162" s="172"/>
      <c r="W162" s="172"/>
      <c r="X162" s="172"/>
      <c r="Y162" s="172"/>
      <c r="Z162" s="172"/>
      <c r="AA162" s="172"/>
    </row>
    <row r="163" spans="1:27" ht="12.75" hidden="1" customHeight="1">
      <c r="A163" s="243">
        <v>2</v>
      </c>
      <c r="B163" s="239">
        <v>9</v>
      </c>
      <c r="C163" s="239">
        <v>2</v>
      </c>
      <c r="D163" s="235">
        <v>1</v>
      </c>
      <c r="E163" s="233"/>
      <c r="F163" s="236"/>
      <c r="G163" s="234" t="s">
        <v>85</v>
      </c>
      <c r="H163" s="293">
        <v>131</v>
      </c>
      <c r="I163" s="250">
        <f>I164</f>
        <v>0</v>
      </c>
      <c r="J163" s="275">
        <f>J164</f>
        <v>0</v>
      </c>
      <c r="K163" s="250">
        <f>K164</f>
        <v>0</v>
      </c>
      <c r="L163" s="249">
        <f>L164</f>
        <v>0</v>
      </c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</row>
    <row r="164" spans="1:27" ht="12.75" hidden="1" customHeight="1">
      <c r="A164" s="261">
        <v>2</v>
      </c>
      <c r="B164" s="235">
        <v>9</v>
      </c>
      <c r="C164" s="235">
        <v>2</v>
      </c>
      <c r="D164" s="239">
        <v>1</v>
      </c>
      <c r="E164" s="240">
        <v>1</v>
      </c>
      <c r="F164" s="242"/>
      <c r="G164" s="241" t="s">
        <v>85</v>
      </c>
      <c r="H164" s="293">
        <v>132</v>
      </c>
      <c r="I164" s="229">
        <f>SUM(I165:I167)</f>
        <v>0</v>
      </c>
      <c r="J164" s="276">
        <f>SUM(J165:J167)</f>
        <v>0</v>
      </c>
      <c r="K164" s="229">
        <f>SUM(K165:K167)</f>
        <v>0</v>
      </c>
      <c r="L164" s="228">
        <f>SUM(L165:L167)</f>
        <v>0</v>
      </c>
      <c r="M164" s="172"/>
      <c r="N164" s="172"/>
      <c r="O164" s="172"/>
      <c r="P164" s="172"/>
      <c r="Q164" s="172"/>
      <c r="R164" s="172"/>
      <c r="S164" s="172"/>
      <c r="T164" s="172"/>
      <c r="U164" s="172"/>
      <c r="V164" s="172"/>
      <c r="W164" s="172"/>
      <c r="X164" s="172"/>
      <c r="Y164" s="172"/>
      <c r="Z164" s="172"/>
      <c r="AA164" s="172"/>
    </row>
    <row r="165" spans="1:27" ht="12.75" hidden="1" customHeight="1">
      <c r="A165" s="251">
        <v>2</v>
      </c>
      <c r="B165" s="267">
        <v>9</v>
      </c>
      <c r="C165" s="267">
        <v>2</v>
      </c>
      <c r="D165" s="267">
        <v>1</v>
      </c>
      <c r="E165" s="268">
        <v>1</v>
      </c>
      <c r="F165" s="269">
        <v>1</v>
      </c>
      <c r="G165" s="284" t="s">
        <v>113</v>
      </c>
      <c r="H165" s="293">
        <v>133</v>
      </c>
      <c r="I165" s="298"/>
      <c r="J165" s="244"/>
      <c r="K165" s="244"/>
      <c r="L165" s="244"/>
      <c r="M165" s="172"/>
      <c r="N165" s="172"/>
      <c r="O165" s="172"/>
      <c r="P165" s="172"/>
      <c r="Q165" s="172"/>
      <c r="R165" s="172"/>
      <c r="S165" s="172"/>
      <c r="T165" s="172"/>
      <c r="U165" s="172"/>
      <c r="V165" s="172"/>
      <c r="W165" s="172"/>
      <c r="X165" s="172"/>
      <c r="Y165" s="172"/>
      <c r="Z165" s="172"/>
      <c r="AA165" s="172"/>
    </row>
    <row r="166" spans="1:27" ht="25.5" hidden="1" customHeight="1">
      <c r="A166" s="243">
        <v>2</v>
      </c>
      <c r="B166" s="239">
        <v>9</v>
      </c>
      <c r="C166" s="239">
        <v>2</v>
      </c>
      <c r="D166" s="239">
        <v>1</v>
      </c>
      <c r="E166" s="240">
        <v>1</v>
      </c>
      <c r="F166" s="242">
        <v>2</v>
      </c>
      <c r="G166" s="241" t="s">
        <v>114</v>
      </c>
      <c r="H166" s="293">
        <v>134</v>
      </c>
      <c r="I166" s="245"/>
      <c r="J166" s="286"/>
      <c r="K166" s="286"/>
      <c r="L166" s="286"/>
      <c r="M166" s="172"/>
      <c r="N166" s="172"/>
      <c r="O166" s="172"/>
      <c r="P166" s="172"/>
      <c r="Q166" s="172"/>
      <c r="R166" s="172"/>
      <c r="S166" s="172"/>
      <c r="T166" s="172"/>
      <c r="U166" s="172"/>
      <c r="V166" s="172"/>
      <c r="W166" s="172"/>
      <c r="X166" s="172"/>
      <c r="Y166" s="172"/>
      <c r="Z166" s="172"/>
      <c r="AA166" s="172"/>
    </row>
    <row r="167" spans="1:27" ht="12.75" hidden="1" customHeight="1">
      <c r="A167" s="243">
        <v>2</v>
      </c>
      <c r="B167" s="239">
        <v>9</v>
      </c>
      <c r="C167" s="239">
        <v>2</v>
      </c>
      <c r="D167" s="239">
        <v>1</v>
      </c>
      <c r="E167" s="240">
        <v>1</v>
      </c>
      <c r="F167" s="242">
        <v>3</v>
      </c>
      <c r="G167" s="241" t="s">
        <v>115</v>
      </c>
      <c r="H167" s="293">
        <v>135</v>
      </c>
      <c r="I167" s="245"/>
      <c r="J167" s="245"/>
      <c r="K167" s="245"/>
      <c r="L167" s="245"/>
      <c r="M167" s="172"/>
      <c r="N167" s="172"/>
      <c r="O167" s="172"/>
      <c r="P167" s="172"/>
      <c r="Q167" s="172"/>
      <c r="R167" s="172"/>
      <c r="S167" s="172"/>
      <c r="T167" s="172"/>
      <c r="U167" s="172"/>
      <c r="V167" s="172"/>
      <c r="W167" s="172"/>
      <c r="X167" s="172"/>
      <c r="Y167" s="172"/>
      <c r="Z167" s="172"/>
      <c r="AA167" s="172"/>
    </row>
    <row r="168" spans="1:27" ht="12.75" hidden="1" customHeight="1">
      <c r="A168" s="295">
        <v>2</v>
      </c>
      <c r="B168" s="267">
        <v>9</v>
      </c>
      <c r="C168" s="267">
        <v>2</v>
      </c>
      <c r="D168" s="267">
        <v>2</v>
      </c>
      <c r="E168" s="268"/>
      <c r="F168" s="269"/>
      <c r="G168" s="241" t="s">
        <v>86</v>
      </c>
      <c r="H168" s="293">
        <v>136</v>
      </c>
      <c r="I168" s="229">
        <f>I169</f>
        <v>0</v>
      </c>
      <c r="J168" s="276">
        <f>J169</f>
        <v>0</v>
      </c>
      <c r="K168" s="229">
        <f>K169</f>
        <v>0</v>
      </c>
      <c r="L168" s="228">
        <f>L169</f>
        <v>0</v>
      </c>
      <c r="M168" s="172"/>
      <c r="N168" s="172"/>
      <c r="O168" s="172"/>
      <c r="P168" s="172"/>
      <c r="Q168" s="172"/>
      <c r="R168" s="172"/>
      <c r="S168" s="172"/>
      <c r="T168" s="172"/>
      <c r="U168" s="172"/>
      <c r="V168" s="172"/>
      <c r="W168" s="172"/>
      <c r="X168" s="172"/>
      <c r="Y168" s="172"/>
      <c r="Z168" s="172"/>
      <c r="AA168" s="172"/>
    </row>
    <row r="169" spans="1:27" ht="12.75" hidden="1" customHeight="1">
      <c r="A169" s="243">
        <v>2</v>
      </c>
      <c r="B169" s="239">
        <v>9</v>
      </c>
      <c r="C169" s="239">
        <v>2</v>
      </c>
      <c r="D169" s="239">
        <v>2</v>
      </c>
      <c r="E169" s="240">
        <v>1</v>
      </c>
      <c r="F169" s="242"/>
      <c r="G169" s="234" t="s">
        <v>116</v>
      </c>
      <c r="H169" s="293">
        <v>137</v>
      </c>
      <c r="I169" s="250">
        <f>SUM(I170:I173)-I171</f>
        <v>0</v>
      </c>
      <c r="J169" s="275">
        <f>SUM(J170:J173)-J171</f>
        <v>0</v>
      </c>
      <c r="K169" s="250">
        <f>SUM(K170:K173)-K171</f>
        <v>0</v>
      </c>
      <c r="L169" s="249">
        <f>SUM(L170:L173)-L171</f>
        <v>0</v>
      </c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</row>
    <row r="170" spans="1:27" ht="12.75" hidden="1" customHeight="1">
      <c r="A170" s="243">
        <v>2</v>
      </c>
      <c r="B170" s="239">
        <v>9</v>
      </c>
      <c r="C170" s="239">
        <v>2</v>
      </c>
      <c r="D170" s="239">
        <v>2</v>
      </c>
      <c r="E170" s="239">
        <v>1</v>
      </c>
      <c r="F170" s="242">
        <v>1</v>
      </c>
      <c r="G170" s="301" t="s">
        <v>117</v>
      </c>
      <c r="H170" s="293">
        <v>138</v>
      </c>
      <c r="I170" s="245"/>
      <c r="J170" s="244"/>
      <c r="K170" s="244"/>
      <c r="L170" s="244"/>
      <c r="M170" s="172"/>
      <c r="N170" s="172"/>
      <c r="O170" s="172"/>
      <c r="P170" s="172"/>
      <c r="Q170" s="172"/>
      <c r="R170" s="172"/>
      <c r="S170" s="172"/>
      <c r="T170" s="172"/>
      <c r="U170" s="172"/>
      <c r="V170" s="172"/>
      <c r="W170" s="172"/>
      <c r="X170" s="172"/>
      <c r="Y170" s="172"/>
      <c r="Z170" s="172"/>
      <c r="AA170" s="172"/>
    </row>
    <row r="171" spans="1:27" ht="12.75" hidden="1" customHeight="1">
      <c r="A171" s="485">
        <v>1</v>
      </c>
      <c r="B171" s="486"/>
      <c r="C171" s="486"/>
      <c r="D171" s="486"/>
      <c r="E171" s="486"/>
      <c r="F171" s="487"/>
      <c r="G171" s="292">
        <v>2</v>
      </c>
      <c r="H171" s="292">
        <v>3</v>
      </c>
      <c r="I171" s="264">
        <v>4</v>
      </c>
      <c r="J171" s="265">
        <v>5</v>
      </c>
      <c r="K171" s="266">
        <v>6</v>
      </c>
      <c r="L171" s="264">
        <v>7</v>
      </c>
      <c r="M171" s="172"/>
      <c r="N171" s="172"/>
      <c r="O171" s="172"/>
      <c r="P171" s="172"/>
      <c r="Q171" s="172"/>
      <c r="R171" s="172"/>
      <c r="S171" s="172"/>
      <c r="T171" s="172"/>
      <c r="U171" s="172"/>
      <c r="V171" s="172"/>
      <c r="W171" s="172"/>
      <c r="X171" s="172"/>
      <c r="Y171" s="172"/>
      <c r="Z171" s="172"/>
      <c r="AA171" s="172"/>
    </row>
    <row r="172" spans="1:27" ht="25.5" hidden="1" customHeight="1">
      <c r="A172" s="252">
        <v>2</v>
      </c>
      <c r="B172" s="254">
        <v>9</v>
      </c>
      <c r="C172" s="252">
        <v>2</v>
      </c>
      <c r="D172" s="253">
        <v>2</v>
      </c>
      <c r="E172" s="253">
        <v>1</v>
      </c>
      <c r="F172" s="255">
        <v>2</v>
      </c>
      <c r="G172" s="254" t="s">
        <v>118</v>
      </c>
      <c r="H172" s="302">
        <v>139</v>
      </c>
      <c r="I172" s="244"/>
      <c r="J172" s="246"/>
      <c r="K172" s="246"/>
      <c r="L172" s="246"/>
      <c r="M172" s="172"/>
      <c r="N172" s="172"/>
      <c r="O172" s="172"/>
      <c r="P172" s="172"/>
      <c r="Q172" s="172"/>
      <c r="R172" s="172"/>
      <c r="S172" s="172"/>
      <c r="T172" s="172"/>
      <c r="U172" s="172"/>
      <c r="V172" s="172"/>
      <c r="W172" s="172"/>
      <c r="X172" s="172"/>
      <c r="Y172" s="172"/>
      <c r="Z172" s="172"/>
      <c r="AA172" s="172"/>
    </row>
    <row r="173" spans="1:27" ht="12.75" hidden="1" customHeight="1">
      <c r="A173" s="239">
        <v>2</v>
      </c>
      <c r="B173" s="284">
        <v>9</v>
      </c>
      <c r="C173" s="267">
        <v>2</v>
      </c>
      <c r="D173" s="268">
        <v>2</v>
      </c>
      <c r="E173" s="268">
        <v>1</v>
      </c>
      <c r="F173" s="269">
        <v>3</v>
      </c>
      <c r="G173" s="268" t="s">
        <v>119</v>
      </c>
      <c r="H173" s="218">
        <v>140</v>
      </c>
      <c r="I173" s="286"/>
      <c r="J173" s="286"/>
      <c r="K173" s="286"/>
      <c r="L173" s="286"/>
      <c r="M173" s="172"/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</row>
    <row r="174" spans="1:27" ht="51" hidden="1" customHeight="1">
      <c r="A174" s="223">
        <v>3</v>
      </c>
      <c r="B174" s="225"/>
      <c r="C174" s="223"/>
      <c r="D174" s="224"/>
      <c r="E174" s="224"/>
      <c r="F174" s="226"/>
      <c r="G174" s="303" t="s">
        <v>120</v>
      </c>
      <c r="H174" s="302">
        <v>141</v>
      </c>
      <c r="I174" s="228">
        <f>SUM(I175+I226+I286)</f>
        <v>0</v>
      </c>
      <c r="J174" s="276">
        <f>SUM(J175+J226+J286)</f>
        <v>0</v>
      </c>
      <c r="K174" s="229">
        <f>SUM(K175+K226+K286)</f>
        <v>0</v>
      </c>
      <c r="L174" s="228">
        <f>SUM(L175+L226+L286)</f>
        <v>0</v>
      </c>
      <c r="M174" s="172"/>
      <c r="N174" s="172"/>
      <c r="O174" s="172"/>
      <c r="P174" s="172"/>
      <c r="Q174" s="172"/>
      <c r="R174" s="172"/>
      <c r="S174" s="172"/>
      <c r="T174" s="172"/>
      <c r="U174" s="172"/>
      <c r="V174" s="172"/>
      <c r="W174" s="172"/>
      <c r="X174" s="172"/>
      <c r="Y174" s="172"/>
      <c r="Z174" s="172"/>
      <c r="AA174" s="172"/>
    </row>
    <row r="175" spans="1:27" ht="25.5" hidden="1" customHeight="1">
      <c r="A175" s="287">
        <v>3</v>
      </c>
      <c r="B175" s="223">
        <v>1</v>
      </c>
      <c r="C175" s="248"/>
      <c r="D175" s="232"/>
      <c r="E175" s="232"/>
      <c r="F175" s="296"/>
      <c r="G175" s="304" t="s">
        <v>121</v>
      </c>
      <c r="H175" s="218">
        <v>142</v>
      </c>
      <c r="I175" s="228">
        <f>SUM(I176+I197+I205+I216+I220)</f>
        <v>0</v>
      </c>
      <c r="J175" s="249">
        <f>SUM(J176+J197+J205+J216+J220)</f>
        <v>0</v>
      </c>
      <c r="K175" s="249">
        <f>SUM(K176+K197+K205+K216+K220)</f>
        <v>0</v>
      </c>
      <c r="L175" s="249">
        <f>SUM(L176+L197+L205+L216+L220)</f>
        <v>0</v>
      </c>
      <c r="M175" s="172"/>
      <c r="N175" s="172"/>
      <c r="O175" s="172"/>
      <c r="P175" s="172"/>
      <c r="Q175" s="172"/>
      <c r="R175" s="172"/>
      <c r="S175" s="172"/>
      <c r="T175" s="172"/>
      <c r="U175" s="172"/>
      <c r="V175" s="172"/>
      <c r="W175" s="172"/>
      <c r="X175" s="172"/>
      <c r="Y175" s="172"/>
      <c r="Z175" s="172"/>
      <c r="AA175" s="172"/>
    </row>
    <row r="176" spans="1:27" ht="25.5" hidden="1" customHeight="1">
      <c r="A176" s="235">
        <v>3</v>
      </c>
      <c r="B176" s="234">
        <v>1</v>
      </c>
      <c r="C176" s="235">
        <v>1</v>
      </c>
      <c r="D176" s="233"/>
      <c r="E176" s="233"/>
      <c r="F176" s="305"/>
      <c r="G176" s="243" t="s">
        <v>122</v>
      </c>
      <c r="H176" s="302">
        <v>143</v>
      </c>
      <c r="I176" s="249">
        <f>SUM(I177+I180+I185+I189+I194)</f>
        <v>0</v>
      </c>
      <c r="J176" s="276">
        <f>SUM(J177+J180+J185+J189+J194)</f>
        <v>0</v>
      </c>
      <c r="K176" s="229">
        <f>SUM(K177+K180+K185+K189+K194)</f>
        <v>0</v>
      </c>
      <c r="L176" s="228">
        <f>SUM(L177+L180+L185+L189+L194)</f>
        <v>0</v>
      </c>
      <c r="M176" s="172"/>
      <c r="N176" s="172"/>
      <c r="O176" s="172"/>
      <c r="P176" s="172"/>
      <c r="Q176" s="172"/>
      <c r="R176" s="172"/>
      <c r="S176" s="172"/>
      <c r="T176" s="172"/>
      <c r="U176" s="172"/>
      <c r="V176" s="172"/>
      <c r="W176" s="172"/>
      <c r="X176" s="172"/>
      <c r="Y176" s="172"/>
      <c r="Z176" s="172"/>
      <c r="AA176" s="172"/>
    </row>
    <row r="177" spans="1:27" ht="12.75" hidden="1" customHeight="1">
      <c r="A177" s="239">
        <v>3</v>
      </c>
      <c r="B177" s="241">
        <v>1</v>
      </c>
      <c r="C177" s="239">
        <v>1</v>
      </c>
      <c r="D177" s="240">
        <v>1</v>
      </c>
      <c r="E177" s="240"/>
      <c r="F177" s="306"/>
      <c r="G177" s="239" t="s">
        <v>123</v>
      </c>
      <c r="H177" s="218">
        <v>144</v>
      </c>
      <c r="I177" s="228">
        <f t="shared" ref="I177:L178" si="18">I178</f>
        <v>0</v>
      </c>
      <c r="J177" s="275">
        <f t="shared" si="18"/>
        <v>0</v>
      </c>
      <c r="K177" s="250">
        <f t="shared" si="18"/>
        <v>0</v>
      </c>
      <c r="L177" s="249">
        <f t="shared" si="18"/>
        <v>0</v>
      </c>
      <c r="M177" s="172"/>
      <c r="N177" s="172"/>
      <c r="O177" s="172"/>
      <c r="P177" s="172"/>
      <c r="Q177" s="172"/>
      <c r="R177" s="172"/>
      <c r="S177" s="172"/>
      <c r="T177" s="172"/>
      <c r="U177" s="172"/>
      <c r="V177" s="172"/>
      <c r="W177" s="172"/>
      <c r="X177" s="172"/>
      <c r="Y177" s="172"/>
      <c r="Z177" s="172"/>
      <c r="AA177" s="172"/>
    </row>
    <row r="178" spans="1:27" ht="12.75" hidden="1" customHeight="1">
      <c r="A178" s="239">
        <v>3</v>
      </c>
      <c r="B178" s="241">
        <v>1</v>
      </c>
      <c r="C178" s="239">
        <v>1</v>
      </c>
      <c r="D178" s="240">
        <v>1</v>
      </c>
      <c r="E178" s="240">
        <v>1</v>
      </c>
      <c r="F178" s="280"/>
      <c r="G178" s="241" t="s">
        <v>123</v>
      </c>
      <c r="H178" s="302">
        <v>145</v>
      </c>
      <c r="I178" s="249">
        <f t="shared" si="18"/>
        <v>0</v>
      </c>
      <c r="J178" s="228">
        <f t="shared" si="18"/>
        <v>0</v>
      </c>
      <c r="K178" s="228">
        <f t="shared" si="18"/>
        <v>0</v>
      </c>
      <c r="L178" s="228">
        <f t="shared" si="18"/>
        <v>0</v>
      </c>
      <c r="M178" s="172"/>
      <c r="N178" s="172"/>
      <c r="O178" s="172"/>
      <c r="P178" s="172"/>
      <c r="Q178" s="172"/>
      <c r="R178" s="172"/>
      <c r="S178" s="172"/>
      <c r="T178" s="172"/>
      <c r="U178" s="172"/>
      <c r="V178" s="172"/>
      <c r="W178" s="172"/>
      <c r="X178" s="172"/>
      <c r="Y178" s="172"/>
      <c r="Z178" s="172"/>
      <c r="AA178" s="172"/>
    </row>
    <row r="179" spans="1:27" ht="12.75" hidden="1" customHeight="1">
      <c r="A179" s="239">
        <v>3</v>
      </c>
      <c r="B179" s="241">
        <v>1</v>
      </c>
      <c r="C179" s="239">
        <v>1</v>
      </c>
      <c r="D179" s="240">
        <v>1</v>
      </c>
      <c r="E179" s="240">
        <v>1</v>
      </c>
      <c r="F179" s="280">
        <v>1</v>
      </c>
      <c r="G179" s="241" t="s">
        <v>123</v>
      </c>
      <c r="H179" s="218">
        <v>146</v>
      </c>
      <c r="I179" s="246"/>
      <c r="J179" s="246"/>
      <c r="K179" s="246"/>
      <c r="L179" s="246"/>
      <c r="M179" s="172"/>
      <c r="N179" s="172"/>
      <c r="O179" s="172"/>
      <c r="P179" s="172"/>
      <c r="Q179" s="172"/>
      <c r="R179" s="172"/>
      <c r="S179" s="172"/>
      <c r="T179" s="172"/>
      <c r="U179" s="172"/>
      <c r="V179" s="172"/>
      <c r="W179" s="172"/>
      <c r="X179" s="172"/>
      <c r="Y179" s="172"/>
      <c r="Z179" s="172"/>
      <c r="AA179" s="172"/>
    </row>
    <row r="180" spans="1:27" ht="12.75" hidden="1" customHeight="1">
      <c r="A180" s="235">
        <v>3</v>
      </c>
      <c r="B180" s="233">
        <v>1</v>
      </c>
      <c r="C180" s="233">
        <v>1</v>
      </c>
      <c r="D180" s="233">
        <v>2</v>
      </c>
      <c r="E180" s="233"/>
      <c r="F180" s="236"/>
      <c r="G180" s="234" t="s">
        <v>124</v>
      </c>
      <c r="H180" s="302">
        <v>147</v>
      </c>
      <c r="I180" s="249">
        <f>I181</f>
        <v>0</v>
      </c>
      <c r="J180" s="275">
        <f>J181</f>
        <v>0</v>
      </c>
      <c r="K180" s="250">
        <f>K181</f>
        <v>0</v>
      </c>
      <c r="L180" s="249">
        <f>L181</f>
        <v>0</v>
      </c>
      <c r="M180" s="172"/>
      <c r="N180" s="172"/>
      <c r="O180" s="172"/>
      <c r="P180" s="172"/>
      <c r="Q180" s="172"/>
      <c r="R180" s="172"/>
      <c r="S180" s="172"/>
      <c r="T180" s="172"/>
      <c r="U180" s="172"/>
      <c r="V180" s="172"/>
      <c r="W180" s="172"/>
      <c r="X180" s="172"/>
      <c r="Y180" s="172"/>
      <c r="Z180" s="172"/>
      <c r="AA180" s="172"/>
    </row>
    <row r="181" spans="1:27" ht="12.75" hidden="1" customHeight="1">
      <c r="A181" s="239">
        <v>3</v>
      </c>
      <c r="B181" s="240">
        <v>1</v>
      </c>
      <c r="C181" s="240">
        <v>1</v>
      </c>
      <c r="D181" s="240">
        <v>2</v>
      </c>
      <c r="E181" s="240">
        <v>1</v>
      </c>
      <c r="F181" s="242"/>
      <c r="G181" s="241" t="s">
        <v>124</v>
      </c>
      <c r="H181" s="218">
        <v>148</v>
      </c>
      <c r="I181" s="228">
        <f>SUM(I182:I184)</f>
        <v>0</v>
      </c>
      <c r="J181" s="276">
        <f>SUM(J182:J184)</f>
        <v>0</v>
      </c>
      <c r="K181" s="229">
        <f>SUM(K182:K184)</f>
        <v>0</v>
      </c>
      <c r="L181" s="228">
        <f>SUM(L182:L184)</f>
        <v>0</v>
      </c>
      <c r="M181" s="172"/>
      <c r="N181" s="172"/>
      <c r="O181" s="172"/>
      <c r="P181" s="172"/>
      <c r="Q181" s="172"/>
      <c r="R181" s="172"/>
      <c r="S181" s="172"/>
      <c r="T181" s="172"/>
      <c r="U181" s="172"/>
      <c r="V181" s="172"/>
      <c r="W181" s="172"/>
      <c r="X181" s="172"/>
      <c r="Y181" s="172"/>
      <c r="Z181" s="172"/>
      <c r="AA181" s="172"/>
    </row>
    <row r="182" spans="1:27" ht="12.75" hidden="1" customHeight="1">
      <c r="A182" s="235">
        <v>3</v>
      </c>
      <c r="B182" s="233">
        <v>1</v>
      </c>
      <c r="C182" s="233">
        <v>1</v>
      </c>
      <c r="D182" s="233">
        <v>2</v>
      </c>
      <c r="E182" s="233">
        <v>1</v>
      </c>
      <c r="F182" s="236">
        <v>1</v>
      </c>
      <c r="G182" s="234" t="s">
        <v>125</v>
      </c>
      <c r="H182" s="302">
        <v>149</v>
      </c>
      <c r="I182" s="244"/>
      <c r="J182" s="244"/>
      <c r="K182" s="244"/>
      <c r="L182" s="286"/>
      <c r="M182" s="172"/>
      <c r="N182" s="172"/>
      <c r="O182" s="172"/>
      <c r="P182" s="172"/>
      <c r="Q182" s="172"/>
      <c r="R182" s="172"/>
      <c r="S182" s="172"/>
      <c r="T182" s="172"/>
      <c r="U182" s="172"/>
      <c r="V182" s="172"/>
      <c r="W182" s="172"/>
      <c r="X182" s="172"/>
      <c r="Y182" s="172"/>
      <c r="Z182" s="172"/>
      <c r="AA182" s="172"/>
    </row>
    <row r="183" spans="1:27" ht="12.75" hidden="1" customHeight="1">
      <c r="A183" s="239">
        <v>3</v>
      </c>
      <c r="B183" s="240">
        <v>1</v>
      </c>
      <c r="C183" s="240">
        <v>1</v>
      </c>
      <c r="D183" s="240">
        <v>2</v>
      </c>
      <c r="E183" s="240">
        <v>1</v>
      </c>
      <c r="F183" s="242">
        <v>2</v>
      </c>
      <c r="G183" s="241" t="s">
        <v>126</v>
      </c>
      <c r="H183" s="218">
        <v>150</v>
      </c>
      <c r="I183" s="246"/>
      <c r="J183" s="246"/>
      <c r="K183" s="246"/>
      <c r="L183" s="246"/>
      <c r="M183" s="172"/>
      <c r="N183" s="172"/>
      <c r="O183" s="172"/>
      <c r="P183" s="172"/>
      <c r="Q183" s="172"/>
      <c r="R183" s="172"/>
      <c r="S183" s="172"/>
      <c r="T183" s="172"/>
      <c r="U183" s="172"/>
      <c r="V183" s="172"/>
      <c r="W183" s="172"/>
      <c r="X183" s="172"/>
      <c r="Y183" s="172"/>
      <c r="Z183" s="172"/>
      <c r="AA183" s="172"/>
    </row>
    <row r="184" spans="1:27" ht="12.75" hidden="1" customHeight="1">
      <c r="A184" s="235">
        <v>3</v>
      </c>
      <c r="B184" s="233">
        <v>1</v>
      </c>
      <c r="C184" s="233">
        <v>1</v>
      </c>
      <c r="D184" s="233">
        <v>2</v>
      </c>
      <c r="E184" s="233">
        <v>1</v>
      </c>
      <c r="F184" s="236">
        <v>3</v>
      </c>
      <c r="G184" s="234" t="s">
        <v>127</v>
      </c>
      <c r="H184" s="302">
        <v>151</v>
      </c>
      <c r="I184" s="244"/>
      <c r="J184" s="244"/>
      <c r="K184" s="244"/>
      <c r="L184" s="286"/>
      <c r="M184" s="172"/>
      <c r="N184" s="172"/>
      <c r="O184" s="172"/>
      <c r="P184" s="172"/>
      <c r="Q184" s="172"/>
      <c r="R184" s="172"/>
      <c r="S184" s="172"/>
      <c r="T184" s="172"/>
      <c r="U184" s="172"/>
      <c r="V184" s="172"/>
      <c r="W184" s="172"/>
      <c r="X184" s="172"/>
      <c r="Y184" s="172"/>
      <c r="Z184" s="172"/>
      <c r="AA184" s="172"/>
    </row>
    <row r="185" spans="1:27" ht="12.75" hidden="1" customHeight="1">
      <c r="A185" s="239">
        <v>3</v>
      </c>
      <c r="B185" s="240">
        <v>1</v>
      </c>
      <c r="C185" s="240">
        <v>1</v>
      </c>
      <c r="D185" s="240">
        <v>3</v>
      </c>
      <c r="E185" s="240"/>
      <c r="F185" s="242"/>
      <c r="G185" s="241" t="s">
        <v>128</v>
      </c>
      <c r="H185" s="218">
        <v>152</v>
      </c>
      <c r="I185" s="228">
        <f>I186</f>
        <v>0</v>
      </c>
      <c r="J185" s="276">
        <f>J186</f>
        <v>0</v>
      </c>
      <c r="K185" s="229">
        <f>K186</f>
        <v>0</v>
      </c>
      <c r="L185" s="228">
        <f>L186</f>
        <v>0</v>
      </c>
      <c r="M185" s="172"/>
      <c r="N185" s="172"/>
      <c r="O185" s="172"/>
      <c r="P185" s="172"/>
      <c r="Q185" s="172"/>
      <c r="R185" s="172"/>
      <c r="S185" s="172"/>
      <c r="T185" s="172"/>
      <c r="U185" s="172"/>
      <c r="V185" s="172"/>
      <c r="W185" s="172"/>
      <c r="X185" s="172"/>
      <c r="Y185" s="172"/>
      <c r="Z185" s="172"/>
      <c r="AA185" s="172"/>
    </row>
    <row r="186" spans="1:27" ht="12.75" hidden="1" customHeight="1">
      <c r="A186" s="239">
        <v>3</v>
      </c>
      <c r="B186" s="240">
        <v>1</v>
      </c>
      <c r="C186" s="240">
        <v>1</v>
      </c>
      <c r="D186" s="240">
        <v>3</v>
      </c>
      <c r="E186" s="240">
        <v>1</v>
      </c>
      <c r="F186" s="242"/>
      <c r="G186" s="241" t="s">
        <v>128</v>
      </c>
      <c r="H186" s="302">
        <v>153</v>
      </c>
      <c r="I186" s="228">
        <f>SUM(I187:I188)</f>
        <v>0</v>
      </c>
      <c r="J186" s="276">
        <f>SUM(J187:J188)</f>
        <v>0</v>
      </c>
      <c r="K186" s="229">
        <f>SUM(K187:K188)</f>
        <v>0</v>
      </c>
      <c r="L186" s="228">
        <f>SUM(L187:L188)</f>
        <v>0</v>
      </c>
      <c r="M186" s="172"/>
      <c r="N186" s="172"/>
      <c r="O186" s="172"/>
      <c r="P186" s="172"/>
      <c r="Q186" s="172"/>
      <c r="R186" s="172"/>
      <c r="S186" s="172"/>
      <c r="T186" s="172"/>
      <c r="U186" s="172"/>
      <c r="V186" s="172"/>
      <c r="W186" s="172"/>
      <c r="X186" s="172"/>
      <c r="Y186" s="172"/>
      <c r="Z186" s="172"/>
      <c r="AA186" s="172"/>
    </row>
    <row r="187" spans="1:27" ht="12.75" hidden="1" customHeight="1">
      <c r="A187" s="239">
        <v>3</v>
      </c>
      <c r="B187" s="240">
        <v>1</v>
      </c>
      <c r="C187" s="240">
        <v>1</v>
      </c>
      <c r="D187" s="240">
        <v>3</v>
      </c>
      <c r="E187" s="240">
        <v>1</v>
      </c>
      <c r="F187" s="242">
        <v>1</v>
      </c>
      <c r="G187" s="241" t="s">
        <v>129</v>
      </c>
      <c r="H187" s="218">
        <v>154</v>
      </c>
      <c r="I187" s="246"/>
      <c r="J187" s="246"/>
      <c r="K187" s="246"/>
      <c r="L187" s="286"/>
      <c r="M187" s="172"/>
      <c r="N187" s="172"/>
      <c r="O187" s="172"/>
      <c r="P187" s="172"/>
      <c r="Q187" s="172"/>
      <c r="R187" s="172"/>
      <c r="S187" s="172"/>
      <c r="T187" s="172"/>
      <c r="U187" s="172"/>
      <c r="V187" s="172"/>
      <c r="W187" s="172"/>
      <c r="X187" s="172"/>
      <c r="Y187" s="172"/>
      <c r="Z187" s="172"/>
      <c r="AA187" s="172"/>
    </row>
    <row r="188" spans="1:27" ht="12.75" hidden="1" customHeight="1">
      <c r="A188" s="239">
        <v>3</v>
      </c>
      <c r="B188" s="240">
        <v>1</v>
      </c>
      <c r="C188" s="240">
        <v>1</v>
      </c>
      <c r="D188" s="240">
        <v>3</v>
      </c>
      <c r="E188" s="240">
        <v>1</v>
      </c>
      <c r="F188" s="242">
        <v>2</v>
      </c>
      <c r="G188" s="241" t="s">
        <v>130</v>
      </c>
      <c r="H188" s="302">
        <v>155</v>
      </c>
      <c r="I188" s="244"/>
      <c r="J188" s="246"/>
      <c r="K188" s="246"/>
      <c r="L188" s="246"/>
      <c r="M188" s="172"/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</row>
    <row r="189" spans="1:27" ht="12.75" hidden="1" customHeight="1">
      <c r="A189" s="252">
        <v>3</v>
      </c>
      <c r="B189" s="253">
        <v>1</v>
      </c>
      <c r="C189" s="253">
        <v>1</v>
      </c>
      <c r="D189" s="253">
        <v>4</v>
      </c>
      <c r="E189" s="253"/>
      <c r="F189" s="255"/>
      <c r="G189" s="254" t="s">
        <v>131</v>
      </c>
      <c r="H189" s="218">
        <v>156</v>
      </c>
      <c r="I189" s="228">
        <f>I190</f>
        <v>0</v>
      </c>
      <c r="J189" s="279">
        <f>J190</f>
        <v>0</v>
      </c>
      <c r="K189" s="237">
        <f>K190</f>
        <v>0</v>
      </c>
      <c r="L189" s="238">
        <f>L190</f>
        <v>0</v>
      </c>
      <c r="M189" s="172"/>
      <c r="N189" s="172"/>
      <c r="O189" s="172"/>
      <c r="P189" s="172"/>
      <c r="Q189" s="172"/>
      <c r="R189" s="172"/>
      <c r="S189" s="172"/>
      <c r="T189" s="172"/>
      <c r="U189" s="172"/>
      <c r="V189" s="172"/>
      <c r="W189" s="172"/>
      <c r="X189" s="172"/>
      <c r="Y189" s="172"/>
      <c r="Z189" s="172"/>
      <c r="AA189" s="172"/>
    </row>
    <row r="190" spans="1:27" ht="12.75" hidden="1" customHeight="1">
      <c r="A190" s="239">
        <v>3</v>
      </c>
      <c r="B190" s="240">
        <v>1</v>
      </c>
      <c r="C190" s="240">
        <v>1</v>
      </c>
      <c r="D190" s="240">
        <v>4</v>
      </c>
      <c r="E190" s="240">
        <v>1</v>
      </c>
      <c r="F190" s="242"/>
      <c r="G190" s="241" t="s">
        <v>131</v>
      </c>
      <c r="H190" s="302">
        <v>157</v>
      </c>
      <c r="I190" s="249">
        <f>SUM(I191:I193)</f>
        <v>0</v>
      </c>
      <c r="J190" s="276">
        <f>SUM(J191:J193)</f>
        <v>0</v>
      </c>
      <c r="K190" s="229">
        <f>SUM(K191:K193)</f>
        <v>0</v>
      </c>
      <c r="L190" s="228">
        <f>SUM(L191:L193)</f>
        <v>0</v>
      </c>
      <c r="M190" s="172"/>
      <c r="N190" s="172"/>
      <c r="O190" s="172"/>
      <c r="P190" s="172"/>
      <c r="Q190" s="172"/>
      <c r="R190" s="172"/>
      <c r="S190" s="172"/>
      <c r="T190" s="172"/>
      <c r="U190" s="172"/>
      <c r="V190" s="172"/>
      <c r="W190" s="172"/>
      <c r="X190" s="172"/>
      <c r="Y190" s="172"/>
      <c r="Z190" s="172"/>
      <c r="AA190" s="172"/>
    </row>
    <row r="191" spans="1:27" ht="12.75" hidden="1" customHeight="1">
      <c r="A191" s="239">
        <v>3</v>
      </c>
      <c r="B191" s="240">
        <v>1</v>
      </c>
      <c r="C191" s="240">
        <v>1</v>
      </c>
      <c r="D191" s="240">
        <v>4</v>
      </c>
      <c r="E191" s="240">
        <v>1</v>
      </c>
      <c r="F191" s="242">
        <v>1</v>
      </c>
      <c r="G191" s="241" t="s">
        <v>132</v>
      </c>
      <c r="H191" s="218">
        <v>158</v>
      </c>
      <c r="I191" s="246"/>
      <c r="J191" s="246"/>
      <c r="K191" s="246"/>
      <c r="L191" s="286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2"/>
      <c r="Z191" s="172"/>
      <c r="AA191" s="172"/>
    </row>
    <row r="192" spans="1:27" ht="12.75" hidden="1" customHeight="1">
      <c r="A192" s="235">
        <v>3</v>
      </c>
      <c r="B192" s="233">
        <v>1</v>
      </c>
      <c r="C192" s="233">
        <v>1</v>
      </c>
      <c r="D192" s="233">
        <v>4</v>
      </c>
      <c r="E192" s="233">
        <v>1</v>
      </c>
      <c r="F192" s="236">
        <v>2</v>
      </c>
      <c r="G192" s="234" t="s">
        <v>133</v>
      </c>
      <c r="H192" s="302">
        <v>159</v>
      </c>
      <c r="I192" s="244"/>
      <c r="J192" s="244"/>
      <c r="K192" s="244"/>
      <c r="L192" s="246"/>
      <c r="M192" s="172"/>
      <c r="N192" s="172"/>
      <c r="O192" s="172"/>
      <c r="P192" s="172"/>
      <c r="Q192" s="172"/>
      <c r="R192" s="172"/>
      <c r="S192" s="172"/>
      <c r="T192" s="172"/>
      <c r="U192" s="172"/>
      <c r="V192" s="172"/>
      <c r="W192" s="172"/>
      <c r="X192" s="172"/>
      <c r="Y192" s="172"/>
      <c r="Z192" s="172"/>
      <c r="AA192" s="172"/>
    </row>
    <row r="193" spans="1:27" ht="12.75" hidden="1" customHeight="1">
      <c r="A193" s="239">
        <v>3</v>
      </c>
      <c r="B193" s="268">
        <v>1</v>
      </c>
      <c r="C193" s="268">
        <v>1</v>
      </c>
      <c r="D193" s="268">
        <v>4</v>
      </c>
      <c r="E193" s="268">
        <v>1</v>
      </c>
      <c r="F193" s="269">
        <v>3</v>
      </c>
      <c r="G193" s="268" t="s">
        <v>134</v>
      </c>
      <c r="H193" s="218">
        <v>160</v>
      </c>
      <c r="I193" s="286"/>
      <c r="J193" s="286"/>
      <c r="K193" s="286"/>
      <c r="L193" s="286"/>
      <c r="M193" s="172"/>
      <c r="N193" s="172"/>
      <c r="O193" s="172"/>
      <c r="P193" s="172"/>
      <c r="Q193" s="172"/>
      <c r="R193" s="172"/>
      <c r="S193" s="172"/>
      <c r="T193" s="172"/>
      <c r="U193" s="172"/>
      <c r="V193" s="172"/>
      <c r="W193" s="172"/>
      <c r="X193" s="172"/>
      <c r="Y193" s="172"/>
      <c r="Z193" s="172"/>
      <c r="AA193" s="172"/>
    </row>
    <row r="194" spans="1:27" ht="12.75" hidden="1" customHeight="1">
      <c r="A194" s="239">
        <v>3</v>
      </c>
      <c r="B194" s="240">
        <v>1</v>
      </c>
      <c r="C194" s="240">
        <v>1</v>
      </c>
      <c r="D194" s="240">
        <v>5</v>
      </c>
      <c r="E194" s="240"/>
      <c r="F194" s="242"/>
      <c r="G194" s="241" t="s">
        <v>135</v>
      </c>
      <c r="H194" s="302">
        <v>161</v>
      </c>
      <c r="I194" s="228">
        <f t="shared" ref="I194:L195" si="19">I195</f>
        <v>0</v>
      </c>
      <c r="J194" s="276">
        <f t="shared" si="19"/>
        <v>0</v>
      </c>
      <c r="K194" s="229">
        <f t="shared" si="19"/>
        <v>0</v>
      </c>
      <c r="L194" s="228">
        <f t="shared" si="19"/>
        <v>0</v>
      </c>
      <c r="M194" s="172"/>
      <c r="N194" s="172"/>
      <c r="O194" s="172"/>
      <c r="P194" s="172"/>
      <c r="Q194" s="172"/>
      <c r="R194" s="172"/>
      <c r="S194" s="172"/>
      <c r="T194" s="172"/>
      <c r="U194" s="172"/>
      <c r="V194" s="172"/>
      <c r="W194" s="172"/>
      <c r="X194" s="172"/>
      <c r="Y194" s="172"/>
      <c r="Z194" s="172"/>
      <c r="AA194" s="172"/>
    </row>
    <row r="195" spans="1:27" ht="12.75" hidden="1" customHeight="1">
      <c r="A195" s="252">
        <v>3</v>
      </c>
      <c r="B195" s="253">
        <v>1</v>
      </c>
      <c r="C195" s="253">
        <v>1</v>
      </c>
      <c r="D195" s="253">
        <v>5</v>
      </c>
      <c r="E195" s="253">
        <v>1</v>
      </c>
      <c r="F195" s="255"/>
      <c r="G195" s="254" t="s">
        <v>135</v>
      </c>
      <c r="H195" s="218">
        <v>162</v>
      </c>
      <c r="I195" s="229">
        <f t="shared" si="19"/>
        <v>0</v>
      </c>
      <c r="J195" s="229">
        <f t="shared" si="19"/>
        <v>0</v>
      </c>
      <c r="K195" s="229">
        <f t="shared" si="19"/>
        <v>0</v>
      </c>
      <c r="L195" s="229">
        <f t="shared" si="19"/>
        <v>0</v>
      </c>
      <c r="M195" s="172"/>
      <c r="N195" s="172"/>
      <c r="O195" s="172"/>
      <c r="P195" s="172"/>
      <c r="Q195" s="172"/>
      <c r="R195" s="172"/>
      <c r="S195" s="172"/>
      <c r="T195" s="172"/>
      <c r="U195" s="172"/>
      <c r="V195" s="172"/>
      <c r="W195" s="172"/>
      <c r="X195" s="172"/>
      <c r="Y195" s="172"/>
      <c r="Z195" s="172"/>
      <c r="AA195" s="172"/>
    </row>
    <row r="196" spans="1:27" ht="12.75" hidden="1" customHeight="1">
      <c r="A196" s="239">
        <v>3</v>
      </c>
      <c r="B196" s="240">
        <v>1</v>
      </c>
      <c r="C196" s="240">
        <v>1</v>
      </c>
      <c r="D196" s="240">
        <v>5</v>
      </c>
      <c r="E196" s="240">
        <v>1</v>
      </c>
      <c r="F196" s="242">
        <v>1</v>
      </c>
      <c r="G196" s="241" t="s">
        <v>135</v>
      </c>
      <c r="H196" s="302">
        <v>163</v>
      </c>
      <c r="I196" s="244"/>
      <c r="J196" s="246"/>
      <c r="K196" s="246"/>
      <c r="L196" s="246"/>
      <c r="M196" s="172"/>
      <c r="N196" s="172"/>
      <c r="O196" s="172"/>
      <c r="P196" s="172"/>
      <c r="Q196" s="172"/>
      <c r="R196" s="172"/>
      <c r="S196" s="172"/>
      <c r="T196" s="172"/>
      <c r="U196" s="172"/>
      <c r="V196" s="172"/>
      <c r="W196" s="172"/>
      <c r="X196" s="172"/>
      <c r="Y196" s="172"/>
      <c r="Z196" s="172"/>
      <c r="AA196" s="172"/>
    </row>
    <row r="197" spans="1:27" ht="12.75" hidden="1" customHeight="1">
      <c r="A197" s="252">
        <v>3</v>
      </c>
      <c r="B197" s="253">
        <v>1</v>
      </c>
      <c r="C197" s="253">
        <v>2</v>
      </c>
      <c r="D197" s="253"/>
      <c r="E197" s="253"/>
      <c r="F197" s="255"/>
      <c r="G197" s="254" t="s">
        <v>136</v>
      </c>
      <c r="H197" s="218">
        <v>164</v>
      </c>
      <c r="I197" s="228">
        <f t="shared" ref="I197:L198" si="20">I198</f>
        <v>0</v>
      </c>
      <c r="J197" s="279">
        <f t="shared" si="20"/>
        <v>0</v>
      </c>
      <c r="K197" s="237">
        <f t="shared" si="20"/>
        <v>0</v>
      </c>
      <c r="L197" s="238">
        <f t="shared" si="20"/>
        <v>0</v>
      </c>
      <c r="M197" s="172"/>
      <c r="N197" s="172"/>
      <c r="O197" s="172"/>
      <c r="P197" s="172"/>
      <c r="Q197" s="172"/>
      <c r="R197" s="172"/>
      <c r="S197" s="172"/>
      <c r="T197" s="172"/>
      <c r="U197" s="172"/>
      <c r="V197" s="172"/>
      <c r="W197" s="172"/>
      <c r="X197" s="172"/>
      <c r="Y197" s="172"/>
      <c r="Z197" s="172"/>
      <c r="AA197" s="172"/>
    </row>
    <row r="198" spans="1:27" ht="12.75" hidden="1" customHeight="1">
      <c r="A198" s="239">
        <v>3</v>
      </c>
      <c r="B198" s="240">
        <v>1</v>
      </c>
      <c r="C198" s="240">
        <v>2</v>
      </c>
      <c r="D198" s="240">
        <v>1</v>
      </c>
      <c r="E198" s="240"/>
      <c r="F198" s="242"/>
      <c r="G198" s="241" t="s">
        <v>137</v>
      </c>
      <c r="H198" s="302">
        <v>165</v>
      </c>
      <c r="I198" s="249">
        <f t="shared" si="20"/>
        <v>0</v>
      </c>
      <c r="J198" s="276">
        <f t="shared" si="20"/>
        <v>0</v>
      </c>
      <c r="K198" s="229">
        <f t="shared" si="20"/>
        <v>0</v>
      </c>
      <c r="L198" s="228">
        <f t="shared" si="20"/>
        <v>0</v>
      </c>
      <c r="M198" s="172"/>
      <c r="N198" s="172"/>
      <c r="O198" s="172"/>
      <c r="P198" s="172"/>
      <c r="Q198" s="172"/>
      <c r="R198" s="172"/>
      <c r="S198" s="172"/>
      <c r="T198" s="172"/>
      <c r="U198" s="172"/>
      <c r="V198" s="172"/>
      <c r="W198" s="172"/>
      <c r="X198" s="172"/>
      <c r="Y198" s="172"/>
      <c r="Z198" s="172"/>
      <c r="AA198" s="172"/>
    </row>
    <row r="199" spans="1:27" ht="12.75" hidden="1" customHeight="1">
      <c r="A199" s="235">
        <v>3</v>
      </c>
      <c r="B199" s="233">
        <v>1</v>
      </c>
      <c r="C199" s="233">
        <v>2</v>
      </c>
      <c r="D199" s="233">
        <v>1</v>
      </c>
      <c r="E199" s="233">
        <v>1</v>
      </c>
      <c r="F199" s="236"/>
      <c r="G199" s="234" t="s">
        <v>137</v>
      </c>
      <c r="H199" s="218">
        <v>166</v>
      </c>
      <c r="I199" s="228">
        <f>SUM(I200:I204)</f>
        <v>0</v>
      </c>
      <c r="J199" s="275">
        <f>SUM(J200:J204)</f>
        <v>0</v>
      </c>
      <c r="K199" s="250">
        <f>SUM(K200:K204)</f>
        <v>0</v>
      </c>
      <c r="L199" s="249">
        <f>SUM(L200:L204)</f>
        <v>0</v>
      </c>
      <c r="M199" s="172"/>
      <c r="N199" s="172"/>
      <c r="O199" s="172"/>
      <c r="P199" s="172"/>
      <c r="Q199" s="172"/>
      <c r="R199" s="172"/>
      <c r="S199" s="172"/>
      <c r="T199" s="172"/>
      <c r="U199" s="172"/>
      <c r="V199" s="172"/>
      <c r="W199" s="172"/>
      <c r="X199" s="172"/>
      <c r="Y199" s="172"/>
      <c r="Z199" s="172"/>
      <c r="AA199" s="172"/>
    </row>
    <row r="200" spans="1:27" ht="12.75" hidden="1" customHeight="1">
      <c r="A200" s="252">
        <v>3</v>
      </c>
      <c r="B200" s="268">
        <v>1</v>
      </c>
      <c r="C200" s="268">
        <v>2</v>
      </c>
      <c r="D200" s="268">
        <v>1</v>
      </c>
      <c r="E200" s="268">
        <v>1</v>
      </c>
      <c r="F200" s="269">
        <v>1</v>
      </c>
      <c r="G200" s="284" t="s">
        <v>138</v>
      </c>
      <c r="H200" s="302">
        <v>167</v>
      </c>
      <c r="I200" s="244"/>
      <c r="J200" s="246"/>
      <c r="K200" s="246"/>
      <c r="L200" s="286"/>
      <c r="M200" s="172"/>
      <c r="N200" s="172"/>
      <c r="O200" s="172"/>
      <c r="P200" s="172"/>
      <c r="Q200" s="172"/>
      <c r="R200" s="172"/>
      <c r="S200" s="172"/>
      <c r="T200" s="172"/>
      <c r="U200" s="172"/>
      <c r="V200" s="172"/>
      <c r="W200" s="172"/>
      <c r="X200" s="172"/>
      <c r="Y200" s="172"/>
      <c r="Z200" s="172"/>
      <c r="AA200" s="172"/>
    </row>
    <row r="201" spans="1:27" ht="25.5" hidden="1" customHeight="1">
      <c r="A201" s="239">
        <v>3</v>
      </c>
      <c r="B201" s="240">
        <v>1</v>
      </c>
      <c r="C201" s="240">
        <v>2</v>
      </c>
      <c r="D201" s="240">
        <v>1</v>
      </c>
      <c r="E201" s="240">
        <v>1</v>
      </c>
      <c r="F201" s="242">
        <v>2</v>
      </c>
      <c r="G201" s="241" t="s">
        <v>139</v>
      </c>
      <c r="H201" s="218">
        <v>168</v>
      </c>
      <c r="I201" s="246"/>
      <c r="J201" s="246"/>
      <c r="K201" s="246"/>
      <c r="L201" s="246"/>
      <c r="M201" s="172"/>
      <c r="N201" s="172"/>
      <c r="O201" s="172"/>
      <c r="P201" s="172"/>
      <c r="Q201" s="172"/>
      <c r="R201" s="172"/>
      <c r="S201" s="172"/>
      <c r="T201" s="172"/>
      <c r="U201" s="172"/>
      <c r="V201" s="172"/>
      <c r="W201" s="172"/>
      <c r="X201" s="172"/>
      <c r="Y201" s="172"/>
      <c r="Z201" s="172"/>
      <c r="AA201" s="172"/>
    </row>
    <row r="202" spans="1:27" ht="12.75" hidden="1" customHeight="1">
      <c r="A202" s="239">
        <v>3</v>
      </c>
      <c r="B202" s="240">
        <v>1</v>
      </c>
      <c r="C202" s="240">
        <v>2</v>
      </c>
      <c r="D202" s="239">
        <v>1</v>
      </c>
      <c r="E202" s="240">
        <v>1</v>
      </c>
      <c r="F202" s="242">
        <v>3</v>
      </c>
      <c r="G202" s="241" t="s">
        <v>140</v>
      </c>
      <c r="H202" s="302">
        <v>169</v>
      </c>
      <c r="I202" s="246"/>
      <c r="J202" s="246"/>
      <c r="K202" s="246"/>
      <c r="L202" s="246"/>
      <c r="M202" s="172"/>
      <c r="N202" s="172"/>
      <c r="O202" s="172"/>
      <c r="P202" s="172"/>
      <c r="Q202" s="172"/>
      <c r="R202" s="172"/>
      <c r="S202" s="172"/>
      <c r="T202" s="172"/>
      <c r="U202" s="172"/>
      <c r="V202" s="172"/>
      <c r="W202" s="172"/>
      <c r="X202" s="172"/>
      <c r="Y202" s="172"/>
      <c r="Z202" s="172"/>
      <c r="AA202" s="172"/>
    </row>
    <row r="203" spans="1:27" ht="12.75" hidden="1" customHeight="1">
      <c r="A203" s="239">
        <v>3</v>
      </c>
      <c r="B203" s="240">
        <v>1</v>
      </c>
      <c r="C203" s="240">
        <v>2</v>
      </c>
      <c r="D203" s="239">
        <v>1</v>
      </c>
      <c r="E203" s="240">
        <v>1</v>
      </c>
      <c r="F203" s="242">
        <v>4</v>
      </c>
      <c r="G203" s="241" t="s">
        <v>141</v>
      </c>
      <c r="H203" s="218">
        <v>170</v>
      </c>
      <c r="I203" s="246"/>
      <c r="J203" s="246"/>
      <c r="K203" s="246"/>
      <c r="L203" s="246"/>
      <c r="M203" s="172"/>
      <c r="N203" s="172"/>
      <c r="O203" s="172"/>
      <c r="P203" s="172"/>
      <c r="Q203" s="172"/>
      <c r="R203" s="172"/>
      <c r="S203" s="172"/>
      <c r="T203" s="172"/>
      <c r="U203" s="172"/>
      <c r="V203" s="172"/>
      <c r="W203" s="172"/>
      <c r="X203" s="172"/>
      <c r="Y203" s="172"/>
      <c r="Z203" s="172"/>
      <c r="AA203" s="172"/>
    </row>
    <row r="204" spans="1:27" ht="12.75" hidden="1" customHeight="1">
      <c r="A204" s="252">
        <v>3</v>
      </c>
      <c r="B204" s="268">
        <v>1</v>
      </c>
      <c r="C204" s="268">
        <v>2</v>
      </c>
      <c r="D204" s="267">
        <v>1</v>
      </c>
      <c r="E204" s="268">
        <v>1</v>
      </c>
      <c r="F204" s="269">
        <v>5</v>
      </c>
      <c r="G204" s="284" t="s">
        <v>142</v>
      </c>
      <c r="H204" s="302">
        <v>171</v>
      </c>
      <c r="I204" s="246"/>
      <c r="J204" s="246"/>
      <c r="K204" s="246"/>
      <c r="L204" s="286"/>
      <c r="M204" s="172"/>
      <c r="N204" s="172"/>
      <c r="O204" s="172"/>
      <c r="P204" s="172"/>
      <c r="Q204" s="172"/>
      <c r="R204" s="172"/>
      <c r="S204" s="172"/>
      <c r="T204" s="172"/>
      <c r="U204" s="172"/>
      <c r="V204" s="172"/>
      <c r="W204" s="172"/>
      <c r="X204" s="172"/>
      <c r="Y204" s="172"/>
      <c r="Z204" s="172"/>
      <c r="AA204" s="172"/>
    </row>
    <row r="205" spans="1:27" ht="12.75" hidden="1" customHeight="1">
      <c r="A205" s="239">
        <v>3</v>
      </c>
      <c r="B205" s="240">
        <v>1</v>
      </c>
      <c r="C205" s="240">
        <v>3</v>
      </c>
      <c r="D205" s="239"/>
      <c r="E205" s="240"/>
      <c r="F205" s="242"/>
      <c r="G205" s="241" t="s">
        <v>143</v>
      </c>
      <c r="H205" s="218">
        <v>172</v>
      </c>
      <c r="I205" s="228">
        <f>SUM(I206+I210)</f>
        <v>0</v>
      </c>
      <c r="J205" s="276">
        <f>SUM(J206+J210)</f>
        <v>0</v>
      </c>
      <c r="K205" s="229">
        <f>SUM(K206+K210)</f>
        <v>0</v>
      </c>
      <c r="L205" s="228">
        <f>SUM(L206+L210)</f>
        <v>0</v>
      </c>
      <c r="M205" s="172"/>
      <c r="N205" s="172"/>
      <c r="O205" s="172"/>
      <c r="P205" s="172"/>
      <c r="Q205" s="172"/>
      <c r="R205" s="172"/>
      <c r="S205" s="172"/>
      <c r="T205" s="172"/>
      <c r="U205" s="172"/>
      <c r="V205" s="172"/>
      <c r="W205" s="172"/>
      <c r="X205" s="172"/>
      <c r="Y205" s="172"/>
      <c r="Z205" s="172"/>
      <c r="AA205" s="172"/>
    </row>
    <row r="206" spans="1:27" ht="12.75" hidden="1" customHeight="1">
      <c r="A206" s="235">
        <v>3</v>
      </c>
      <c r="B206" s="233">
        <v>1</v>
      </c>
      <c r="C206" s="233">
        <v>3</v>
      </c>
      <c r="D206" s="235">
        <v>1</v>
      </c>
      <c r="E206" s="239"/>
      <c r="F206" s="236"/>
      <c r="G206" s="234" t="s">
        <v>144</v>
      </c>
      <c r="H206" s="302">
        <v>173</v>
      </c>
      <c r="I206" s="249">
        <f>I207</f>
        <v>0</v>
      </c>
      <c r="J206" s="275">
        <f>J207</f>
        <v>0</v>
      </c>
      <c r="K206" s="250">
        <f>K207</f>
        <v>0</v>
      </c>
      <c r="L206" s="249">
        <f>L207</f>
        <v>0</v>
      </c>
      <c r="M206" s="172"/>
      <c r="N206" s="172"/>
      <c r="O206" s="172"/>
      <c r="P206" s="172"/>
      <c r="Q206" s="172"/>
      <c r="R206" s="172"/>
      <c r="S206" s="172"/>
      <c r="T206" s="172"/>
      <c r="U206" s="172"/>
      <c r="V206" s="172"/>
      <c r="W206" s="172"/>
      <c r="X206" s="172"/>
      <c r="Y206" s="172"/>
      <c r="Z206" s="172"/>
      <c r="AA206" s="172"/>
    </row>
    <row r="207" spans="1:27" ht="12.75" hidden="1" customHeight="1">
      <c r="A207" s="239">
        <v>3</v>
      </c>
      <c r="B207" s="240">
        <v>1</v>
      </c>
      <c r="C207" s="240">
        <v>3</v>
      </c>
      <c r="D207" s="239">
        <v>1</v>
      </c>
      <c r="E207" s="239">
        <v>1</v>
      </c>
      <c r="F207" s="242"/>
      <c r="G207" s="241" t="s">
        <v>144</v>
      </c>
      <c r="H207" s="218">
        <v>174</v>
      </c>
      <c r="I207" s="228">
        <f>I209</f>
        <v>0</v>
      </c>
      <c r="J207" s="276">
        <f>J209</f>
        <v>0</v>
      </c>
      <c r="K207" s="229">
        <f>K209</f>
        <v>0</v>
      </c>
      <c r="L207" s="228">
        <f>L209</f>
        <v>0</v>
      </c>
      <c r="M207" s="172"/>
      <c r="N207" s="172"/>
      <c r="O207" s="172"/>
      <c r="P207" s="172"/>
      <c r="Q207" s="172"/>
      <c r="R207" s="172"/>
      <c r="S207" s="172"/>
      <c r="T207" s="172"/>
      <c r="U207" s="172"/>
      <c r="V207" s="172"/>
      <c r="W207" s="172"/>
      <c r="X207" s="172"/>
      <c r="Y207" s="172"/>
      <c r="Z207" s="172"/>
      <c r="AA207" s="172"/>
    </row>
    <row r="208" spans="1:27" ht="12.75" hidden="1" customHeight="1">
      <c r="A208" s="485">
        <v>1</v>
      </c>
      <c r="B208" s="486"/>
      <c r="C208" s="486"/>
      <c r="D208" s="486"/>
      <c r="E208" s="486"/>
      <c r="F208" s="487"/>
      <c r="G208" s="292">
        <v>2</v>
      </c>
      <c r="H208" s="262">
        <v>3</v>
      </c>
      <c r="I208" s="264">
        <v>4</v>
      </c>
      <c r="J208" s="265">
        <v>5</v>
      </c>
      <c r="K208" s="266">
        <v>6</v>
      </c>
      <c r="L208" s="264">
        <v>7</v>
      </c>
      <c r="M208" s="172"/>
      <c r="N208" s="172"/>
      <c r="O208" s="172"/>
      <c r="P208" s="172"/>
      <c r="Q208" s="172"/>
      <c r="R208" s="172"/>
      <c r="S208" s="172"/>
      <c r="T208" s="172"/>
      <c r="U208" s="172"/>
      <c r="V208" s="172"/>
      <c r="W208" s="172"/>
      <c r="X208" s="172"/>
      <c r="Y208" s="172"/>
      <c r="Z208" s="172"/>
      <c r="AA208" s="172"/>
    </row>
    <row r="209" spans="1:27" ht="12.75" hidden="1" customHeight="1">
      <c r="A209" s="239">
        <v>3</v>
      </c>
      <c r="B209" s="241">
        <v>1</v>
      </c>
      <c r="C209" s="239">
        <v>3</v>
      </c>
      <c r="D209" s="240">
        <v>1</v>
      </c>
      <c r="E209" s="240">
        <v>1</v>
      </c>
      <c r="F209" s="242">
        <v>1</v>
      </c>
      <c r="G209" s="301" t="s">
        <v>144</v>
      </c>
      <c r="H209" s="218">
        <v>175</v>
      </c>
      <c r="I209" s="286"/>
      <c r="J209" s="286"/>
      <c r="K209" s="286"/>
      <c r="L209" s="286"/>
      <c r="M209" s="172"/>
      <c r="N209" s="172"/>
      <c r="O209" s="172"/>
      <c r="P209" s="172"/>
      <c r="Q209" s="172"/>
      <c r="R209" s="172"/>
      <c r="S209" s="172"/>
      <c r="T209" s="172"/>
      <c r="U209" s="172"/>
      <c r="V209" s="172"/>
      <c r="W209" s="172"/>
      <c r="X209" s="172"/>
      <c r="Y209" s="172"/>
      <c r="Z209" s="172"/>
      <c r="AA209" s="172"/>
    </row>
    <row r="210" spans="1:27" ht="12.75" hidden="1" customHeight="1">
      <c r="A210" s="239">
        <v>3</v>
      </c>
      <c r="B210" s="241">
        <v>1</v>
      </c>
      <c r="C210" s="239">
        <v>3</v>
      </c>
      <c r="D210" s="240">
        <v>2</v>
      </c>
      <c r="E210" s="240"/>
      <c r="F210" s="242"/>
      <c r="G210" s="241" t="s">
        <v>145</v>
      </c>
      <c r="H210" s="218">
        <v>176</v>
      </c>
      <c r="I210" s="228">
        <f>I211</f>
        <v>0</v>
      </c>
      <c r="J210" s="276">
        <f>J211</f>
        <v>0</v>
      </c>
      <c r="K210" s="229">
        <f>K211</f>
        <v>0</v>
      </c>
      <c r="L210" s="228">
        <f>L211</f>
        <v>0</v>
      </c>
      <c r="M210" s="172"/>
      <c r="N210" s="172"/>
      <c r="O210" s="172"/>
      <c r="P210" s="172"/>
      <c r="Q210" s="172"/>
      <c r="R210" s="172"/>
      <c r="S210" s="172"/>
      <c r="T210" s="172"/>
      <c r="U210" s="172"/>
      <c r="V210" s="172"/>
      <c r="W210" s="172"/>
      <c r="X210" s="172"/>
      <c r="Y210" s="172"/>
      <c r="Z210" s="172"/>
      <c r="AA210" s="172"/>
    </row>
    <row r="211" spans="1:27" ht="12.75" hidden="1" customHeight="1">
      <c r="A211" s="235">
        <v>3</v>
      </c>
      <c r="B211" s="234">
        <v>1</v>
      </c>
      <c r="C211" s="235">
        <v>3</v>
      </c>
      <c r="D211" s="233">
        <v>2</v>
      </c>
      <c r="E211" s="233">
        <v>1</v>
      </c>
      <c r="F211" s="236"/>
      <c r="G211" s="234" t="s">
        <v>145</v>
      </c>
      <c r="H211" s="218">
        <v>177</v>
      </c>
      <c r="I211" s="249">
        <f>SUM(I212:I215)</f>
        <v>0</v>
      </c>
      <c r="J211" s="275">
        <f>SUM(J212:J215)</f>
        <v>0</v>
      </c>
      <c r="K211" s="250">
        <f>SUM(K212:K215)</f>
        <v>0</v>
      </c>
      <c r="L211" s="249">
        <f>SUM(L212:L215)</f>
        <v>0</v>
      </c>
      <c r="M211" s="172"/>
      <c r="N211" s="172"/>
      <c r="O211" s="172"/>
      <c r="P211" s="172"/>
      <c r="Q211" s="172"/>
      <c r="R211" s="172"/>
      <c r="S211" s="172"/>
      <c r="T211" s="172"/>
      <c r="U211" s="172"/>
      <c r="V211" s="172"/>
      <c r="W211" s="172"/>
      <c r="X211" s="172"/>
      <c r="Y211" s="172"/>
      <c r="Z211" s="172"/>
      <c r="AA211" s="172"/>
    </row>
    <row r="212" spans="1:27" ht="12.75" hidden="1" customHeight="1">
      <c r="A212" s="239">
        <v>3</v>
      </c>
      <c r="B212" s="241">
        <v>1</v>
      </c>
      <c r="C212" s="239">
        <v>3</v>
      </c>
      <c r="D212" s="240">
        <v>2</v>
      </c>
      <c r="E212" s="240">
        <v>1</v>
      </c>
      <c r="F212" s="242">
        <v>1</v>
      </c>
      <c r="G212" s="241" t="s">
        <v>146</v>
      </c>
      <c r="H212" s="218">
        <v>178</v>
      </c>
      <c r="I212" s="246"/>
      <c r="J212" s="246"/>
      <c r="K212" s="246"/>
      <c r="L212" s="286"/>
      <c r="M212" s="172"/>
      <c r="N212" s="172"/>
      <c r="O212" s="172"/>
      <c r="P212" s="172"/>
      <c r="Q212" s="172"/>
      <c r="R212" s="172"/>
      <c r="S212" s="172"/>
      <c r="T212" s="172"/>
      <c r="U212" s="172"/>
      <c r="V212" s="172"/>
      <c r="W212" s="172"/>
      <c r="X212" s="172"/>
      <c r="Y212" s="172"/>
      <c r="Z212" s="172"/>
      <c r="AA212" s="172"/>
    </row>
    <row r="213" spans="1:27" ht="12.75" hidden="1" customHeight="1">
      <c r="A213" s="239">
        <v>3</v>
      </c>
      <c r="B213" s="241">
        <v>1</v>
      </c>
      <c r="C213" s="239">
        <v>3</v>
      </c>
      <c r="D213" s="240">
        <v>2</v>
      </c>
      <c r="E213" s="240">
        <v>1</v>
      </c>
      <c r="F213" s="242">
        <v>2</v>
      </c>
      <c r="G213" s="241" t="s">
        <v>147</v>
      </c>
      <c r="H213" s="218">
        <v>179</v>
      </c>
      <c r="I213" s="246"/>
      <c r="J213" s="246"/>
      <c r="K213" s="246"/>
      <c r="L213" s="246"/>
      <c r="M213" s="172"/>
      <c r="N213" s="172"/>
      <c r="O213" s="172"/>
      <c r="P213" s="172"/>
      <c r="Q213" s="172"/>
      <c r="R213" s="172"/>
      <c r="S213" s="172"/>
      <c r="T213" s="172"/>
      <c r="U213" s="172"/>
      <c r="V213" s="172"/>
      <c r="W213" s="172"/>
      <c r="X213" s="172"/>
      <c r="Y213" s="172"/>
      <c r="Z213" s="172"/>
      <c r="AA213" s="172"/>
    </row>
    <row r="214" spans="1:27" ht="12.75" hidden="1" customHeight="1">
      <c r="A214" s="239">
        <v>3</v>
      </c>
      <c r="B214" s="241">
        <v>1</v>
      </c>
      <c r="C214" s="239">
        <v>3</v>
      </c>
      <c r="D214" s="240">
        <v>2</v>
      </c>
      <c r="E214" s="240">
        <v>1</v>
      </c>
      <c r="F214" s="242">
        <v>3</v>
      </c>
      <c r="G214" s="241" t="s">
        <v>148</v>
      </c>
      <c r="H214" s="218">
        <v>180</v>
      </c>
      <c r="I214" s="246"/>
      <c r="J214" s="246"/>
      <c r="K214" s="246"/>
      <c r="L214" s="246"/>
      <c r="M214" s="172"/>
      <c r="N214" s="172"/>
      <c r="O214" s="172"/>
      <c r="P214" s="172"/>
      <c r="Q214" s="172"/>
      <c r="R214" s="172"/>
      <c r="S214" s="172"/>
      <c r="T214" s="172"/>
      <c r="U214" s="172"/>
      <c r="V214" s="172"/>
      <c r="W214" s="172"/>
      <c r="X214" s="172"/>
      <c r="Y214" s="172"/>
      <c r="Z214" s="172"/>
      <c r="AA214" s="172"/>
    </row>
    <row r="215" spans="1:27" ht="12.75" hidden="1" customHeight="1">
      <c r="A215" s="239">
        <v>3</v>
      </c>
      <c r="B215" s="241">
        <v>1</v>
      </c>
      <c r="C215" s="239">
        <v>3</v>
      </c>
      <c r="D215" s="240">
        <v>2</v>
      </c>
      <c r="E215" s="240">
        <v>1</v>
      </c>
      <c r="F215" s="242">
        <v>4</v>
      </c>
      <c r="G215" s="240" t="s">
        <v>149</v>
      </c>
      <c r="H215" s="218">
        <v>181</v>
      </c>
      <c r="I215" s="246"/>
      <c r="J215" s="246"/>
      <c r="K215" s="246"/>
      <c r="L215" s="246"/>
      <c r="M215" s="172"/>
      <c r="N215" s="172"/>
      <c r="O215" s="172"/>
      <c r="P215" s="172"/>
      <c r="Q215" s="172"/>
      <c r="R215" s="172"/>
      <c r="S215" s="172"/>
      <c r="T215" s="172"/>
      <c r="U215" s="172"/>
      <c r="V215" s="172"/>
      <c r="W215" s="172"/>
      <c r="X215" s="172"/>
      <c r="Y215" s="172"/>
      <c r="Z215" s="172"/>
      <c r="AA215" s="172"/>
    </row>
    <row r="216" spans="1:27" ht="25.5" hidden="1" customHeight="1">
      <c r="A216" s="235">
        <v>3</v>
      </c>
      <c r="B216" s="233">
        <v>1</v>
      </c>
      <c r="C216" s="233">
        <v>4</v>
      </c>
      <c r="D216" s="233"/>
      <c r="E216" s="233"/>
      <c r="F216" s="236"/>
      <c r="G216" s="234" t="s">
        <v>150</v>
      </c>
      <c r="H216" s="218">
        <v>182</v>
      </c>
      <c r="I216" s="249">
        <f t="shared" ref="I216:L218" si="21">I217</f>
        <v>0</v>
      </c>
      <c r="J216" s="275">
        <f t="shared" si="21"/>
        <v>0</v>
      </c>
      <c r="K216" s="250">
        <f t="shared" si="21"/>
        <v>0</v>
      </c>
      <c r="L216" s="250">
        <f t="shared" si="21"/>
        <v>0</v>
      </c>
      <c r="M216" s="172"/>
      <c r="N216" s="172"/>
      <c r="O216" s="172"/>
      <c r="P216" s="172"/>
      <c r="Q216" s="172"/>
      <c r="R216" s="172"/>
      <c r="S216" s="172"/>
      <c r="T216" s="172"/>
      <c r="U216" s="172"/>
      <c r="V216" s="172"/>
      <c r="W216" s="172"/>
      <c r="X216" s="172"/>
      <c r="Y216" s="172"/>
      <c r="Z216" s="172"/>
      <c r="AA216" s="172"/>
    </row>
    <row r="217" spans="1:27" ht="25.5" hidden="1" customHeight="1">
      <c r="A217" s="252">
        <v>3</v>
      </c>
      <c r="B217" s="268">
        <v>1</v>
      </c>
      <c r="C217" s="268">
        <v>4</v>
      </c>
      <c r="D217" s="268">
        <v>1</v>
      </c>
      <c r="E217" s="268"/>
      <c r="F217" s="269"/>
      <c r="G217" s="284" t="s">
        <v>150</v>
      </c>
      <c r="H217" s="218">
        <v>183</v>
      </c>
      <c r="I217" s="257">
        <f t="shared" si="21"/>
        <v>0</v>
      </c>
      <c r="J217" s="258">
        <f t="shared" si="21"/>
        <v>0</v>
      </c>
      <c r="K217" s="259">
        <f t="shared" si="21"/>
        <v>0</v>
      </c>
      <c r="L217" s="259">
        <f t="shared" si="21"/>
        <v>0</v>
      </c>
      <c r="M217" s="172"/>
      <c r="N217" s="172"/>
      <c r="O217" s="172"/>
      <c r="P217" s="172"/>
      <c r="Q217" s="172"/>
      <c r="R217" s="172"/>
      <c r="S217" s="172"/>
      <c r="T217" s="172"/>
      <c r="U217" s="172"/>
      <c r="V217" s="172"/>
      <c r="W217" s="172"/>
      <c r="X217" s="172"/>
      <c r="Y217" s="172"/>
      <c r="Z217" s="172"/>
      <c r="AA217" s="172"/>
    </row>
    <row r="218" spans="1:27" ht="25.5" hidden="1" customHeight="1">
      <c r="A218" s="239">
        <v>3</v>
      </c>
      <c r="B218" s="240">
        <v>1</v>
      </c>
      <c r="C218" s="240">
        <v>4</v>
      </c>
      <c r="D218" s="240">
        <v>1</v>
      </c>
      <c r="E218" s="240">
        <v>1</v>
      </c>
      <c r="F218" s="242"/>
      <c r="G218" s="241" t="s">
        <v>150</v>
      </c>
      <c r="H218" s="218">
        <v>184</v>
      </c>
      <c r="I218" s="228">
        <f t="shared" si="21"/>
        <v>0</v>
      </c>
      <c r="J218" s="276">
        <f t="shared" si="21"/>
        <v>0</v>
      </c>
      <c r="K218" s="229">
        <f t="shared" si="21"/>
        <v>0</v>
      </c>
      <c r="L218" s="229">
        <f t="shared" si="21"/>
        <v>0</v>
      </c>
      <c r="M218" s="172"/>
      <c r="N218" s="172"/>
      <c r="O218" s="172"/>
      <c r="P218" s="172"/>
      <c r="Q218" s="172"/>
      <c r="R218" s="172"/>
      <c r="S218" s="172"/>
      <c r="T218" s="172"/>
      <c r="U218" s="172"/>
      <c r="V218" s="172"/>
      <c r="W218" s="172"/>
      <c r="X218" s="172"/>
      <c r="Y218" s="172"/>
      <c r="Z218" s="172"/>
      <c r="AA218" s="172"/>
    </row>
    <row r="219" spans="1:27" ht="25.5" hidden="1" customHeight="1">
      <c r="A219" s="243">
        <v>3</v>
      </c>
      <c r="B219" s="239">
        <v>1</v>
      </c>
      <c r="C219" s="240">
        <v>4</v>
      </c>
      <c r="D219" s="240">
        <v>1</v>
      </c>
      <c r="E219" s="240">
        <v>1</v>
      </c>
      <c r="F219" s="242">
        <v>1</v>
      </c>
      <c r="G219" s="241" t="s">
        <v>151</v>
      </c>
      <c r="H219" s="218">
        <v>185</v>
      </c>
      <c r="I219" s="286"/>
      <c r="J219" s="286"/>
      <c r="K219" s="286"/>
      <c r="L219" s="286"/>
      <c r="M219" s="172"/>
      <c r="N219" s="172"/>
      <c r="O219" s="172"/>
      <c r="P219" s="172"/>
      <c r="Q219" s="172"/>
      <c r="R219" s="172"/>
      <c r="S219" s="172"/>
      <c r="T219" s="172"/>
      <c r="U219" s="172"/>
      <c r="V219" s="172"/>
      <c r="W219" s="172"/>
      <c r="X219" s="172"/>
      <c r="Y219" s="172"/>
      <c r="Z219" s="172"/>
      <c r="AA219" s="172"/>
    </row>
    <row r="220" spans="1:27" ht="12.75" hidden="1" customHeight="1">
      <c r="A220" s="243">
        <v>3</v>
      </c>
      <c r="B220" s="240">
        <v>1</v>
      </c>
      <c r="C220" s="240">
        <v>5</v>
      </c>
      <c r="D220" s="240"/>
      <c r="E220" s="240"/>
      <c r="F220" s="242"/>
      <c r="G220" s="241" t="s">
        <v>152</v>
      </c>
      <c r="H220" s="218">
        <v>186</v>
      </c>
      <c r="I220" s="228">
        <f t="shared" ref="I220:L221" si="22">I221</f>
        <v>0</v>
      </c>
      <c r="J220" s="228">
        <f t="shared" si="22"/>
        <v>0</v>
      </c>
      <c r="K220" s="228">
        <f t="shared" si="22"/>
        <v>0</v>
      </c>
      <c r="L220" s="228">
        <f t="shared" si="22"/>
        <v>0</v>
      </c>
      <c r="M220" s="172"/>
      <c r="N220" s="172"/>
      <c r="O220" s="172"/>
      <c r="P220" s="172"/>
      <c r="Q220" s="172"/>
      <c r="R220" s="172"/>
      <c r="S220" s="172"/>
      <c r="T220" s="172"/>
      <c r="U220" s="172"/>
      <c r="V220" s="172"/>
      <c r="W220" s="172"/>
      <c r="X220" s="172"/>
      <c r="Y220" s="172"/>
      <c r="Z220" s="172"/>
      <c r="AA220" s="172"/>
    </row>
    <row r="221" spans="1:27" ht="12.75" hidden="1" customHeight="1">
      <c r="A221" s="243">
        <v>3</v>
      </c>
      <c r="B221" s="240">
        <v>1</v>
      </c>
      <c r="C221" s="240">
        <v>5</v>
      </c>
      <c r="D221" s="240">
        <v>1</v>
      </c>
      <c r="E221" s="240"/>
      <c r="F221" s="242"/>
      <c r="G221" s="301" t="s">
        <v>152</v>
      </c>
      <c r="H221" s="218">
        <v>187</v>
      </c>
      <c r="I221" s="228">
        <f t="shared" si="22"/>
        <v>0</v>
      </c>
      <c r="J221" s="228">
        <f t="shared" si="22"/>
        <v>0</v>
      </c>
      <c r="K221" s="228">
        <f t="shared" si="22"/>
        <v>0</v>
      </c>
      <c r="L221" s="228">
        <f t="shared" si="22"/>
        <v>0</v>
      </c>
      <c r="M221" s="172"/>
      <c r="N221" s="172"/>
      <c r="O221" s="172"/>
      <c r="P221" s="172"/>
      <c r="Q221" s="172"/>
      <c r="R221" s="172"/>
      <c r="S221" s="172"/>
      <c r="T221" s="172"/>
      <c r="U221" s="172"/>
      <c r="V221" s="172"/>
      <c r="W221" s="172"/>
      <c r="X221" s="172"/>
      <c r="Y221" s="172"/>
      <c r="Z221" s="172"/>
      <c r="AA221" s="172"/>
    </row>
    <row r="222" spans="1:27" ht="12.75" hidden="1" customHeight="1">
      <c r="A222" s="243">
        <v>3</v>
      </c>
      <c r="B222" s="240">
        <v>1</v>
      </c>
      <c r="C222" s="240">
        <v>5</v>
      </c>
      <c r="D222" s="240">
        <v>1</v>
      </c>
      <c r="E222" s="240">
        <v>1</v>
      </c>
      <c r="F222" s="242"/>
      <c r="G222" s="301" t="s">
        <v>152</v>
      </c>
      <c r="H222" s="218">
        <v>188</v>
      </c>
      <c r="I222" s="228">
        <f>SUM(I223:I225)</f>
        <v>0</v>
      </c>
      <c r="J222" s="228">
        <f>SUM(J223:J225)</f>
        <v>0</v>
      </c>
      <c r="K222" s="228">
        <f>SUM(K223:K225)</f>
        <v>0</v>
      </c>
      <c r="L222" s="228">
        <f>SUM(L223:L225)</f>
        <v>0</v>
      </c>
      <c r="M222" s="172"/>
      <c r="N222" s="172"/>
      <c r="O222" s="172"/>
      <c r="P222" s="172"/>
      <c r="Q222" s="172"/>
      <c r="R222" s="172"/>
      <c r="S222" s="172"/>
      <c r="T222" s="172"/>
      <c r="U222" s="172"/>
      <c r="V222" s="172"/>
      <c r="W222" s="172"/>
      <c r="X222" s="172"/>
      <c r="Y222" s="172"/>
      <c r="Z222" s="172"/>
      <c r="AA222" s="172"/>
    </row>
    <row r="223" spans="1:27" ht="12.75" hidden="1" customHeight="1">
      <c r="A223" s="243">
        <v>3</v>
      </c>
      <c r="B223" s="240">
        <v>1</v>
      </c>
      <c r="C223" s="240">
        <v>5</v>
      </c>
      <c r="D223" s="240">
        <v>1</v>
      </c>
      <c r="E223" s="240">
        <v>1</v>
      </c>
      <c r="F223" s="242">
        <v>1</v>
      </c>
      <c r="G223" s="301" t="s">
        <v>153</v>
      </c>
      <c r="H223" s="218">
        <v>189</v>
      </c>
      <c r="I223" s="246"/>
      <c r="J223" s="246"/>
      <c r="K223" s="246"/>
      <c r="L223" s="246"/>
      <c r="M223" s="172"/>
      <c r="N223" s="172"/>
      <c r="O223" s="172"/>
      <c r="P223" s="172"/>
      <c r="Q223" s="172"/>
      <c r="R223" s="172"/>
      <c r="S223" s="172"/>
      <c r="T223" s="172"/>
      <c r="U223" s="172"/>
      <c r="V223" s="172"/>
      <c r="W223" s="172"/>
      <c r="X223" s="172"/>
      <c r="Y223" s="172"/>
      <c r="Z223" s="172"/>
      <c r="AA223" s="172"/>
    </row>
    <row r="224" spans="1:27" ht="12.75" hidden="1" customHeight="1">
      <c r="A224" s="243">
        <v>3</v>
      </c>
      <c r="B224" s="240">
        <v>1</v>
      </c>
      <c r="C224" s="240">
        <v>5</v>
      </c>
      <c r="D224" s="240">
        <v>1</v>
      </c>
      <c r="E224" s="240">
        <v>1</v>
      </c>
      <c r="F224" s="242">
        <v>2</v>
      </c>
      <c r="G224" s="301" t="s">
        <v>154</v>
      </c>
      <c r="H224" s="218">
        <v>190</v>
      </c>
      <c r="I224" s="246"/>
      <c r="J224" s="246"/>
      <c r="K224" s="246"/>
      <c r="L224" s="246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172"/>
      <c r="X224" s="172"/>
      <c r="Y224" s="172"/>
      <c r="Z224" s="172"/>
      <c r="AA224" s="172"/>
    </row>
    <row r="225" spans="1:27" ht="12.75" hidden="1" customHeight="1">
      <c r="A225" s="243">
        <v>3</v>
      </c>
      <c r="B225" s="240">
        <v>1</v>
      </c>
      <c r="C225" s="240">
        <v>5</v>
      </c>
      <c r="D225" s="240">
        <v>1</v>
      </c>
      <c r="E225" s="240">
        <v>1</v>
      </c>
      <c r="F225" s="242">
        <v>3</v>
      </c>
      <c r="G225" s="301" t="s">
        <v>155</v>
      </c>
      <c r="H225" s="218">
        <v>191</v>
      </c>
      <c r="I225" s="246"/>
      <c r="J225" s="246"/>
      <c r="K225" s="246"/>
      <c r="L225" s="246"/>
      <c r="M225" s="172"/>
      <c r="N225" s="172"/>
      <c r="O225" s="172"/>
      <c r="P225" s="172"/>
      <c r="Q225" s="172"/>
      <c r="R225" s="172"/>
      <c r="S225" s="172"/>
      <c r="T225" s="172"/>
      <c r="U225" s="172"/>
      <c r="V225" s="172"/>
      <c r="W225" s="172"/>
      <c r="X225" s="172"/>
      <c r="Y225" s="172"/>
      <c r="Z225" s="172"/>
      <c r="AA225" s="172"/>
    </row>
    <row r="226" spans="1:27" ht="25.5" hidden="1" customHeight="1">
      <c r="A226" s="223">
        <v>3</v>
      </c>
      <c r="B226" s="224">
        <v>2</v>
      </c>
      <c r="C226" s="224"/>
      <c r="D226" s="224"/>
      <c r="E226" s="224"/>
      <c r="F226" s="226"/>
      <c r="G226" s="225" t="s">
        <v>156</v>
      </c>
      <c r="H226" s="218">
        <v>192</v>
      </c>
      <c r="I226" s="228">
        <f>SUM(I227+I257)</f>
        <v>0</v>
      </c>
      <c r="J226" s="276">
        <f>SUM(J227+J257)</f>
        <v>0</v>
      </c>
      <c r="K226" s="229">
        <f>SUM(K227+K257)</f>
        <v>0</v>
      </c>
      <c r="L226" s="229">
        <f>SUM(L227+L257)</f>
        <v>0</v>
      </c>
      <c r="M226" s="172"/>
      <c r="N226" s="172"/>
      <c r="O226" s="172"/>
      <c r="P226" s="172"/>
      <c r="Q226" s="172"/>
      <c r="R226" s="172"/>
      <c r="S226" s="172"/>
      <c r="T226" s="172"/>
      <c r="U226" s="172"/>
      <c r="V226" s="172"/>
      <c r="W226" s="172"/>
      <c r="X226" s="172"/>
      <c r="Y226" s="172"/>
      <c r="Z226" s="172"/>
      <c r="AA226" s="172"/>
    </row>
    <row r="227" spans="1:27" ht="12.75" hidden="1" customHeight="1">
      <c r="A227" s="252">
        <v>3</v>
      </c>
      <c r="B227" s="267">
        <v>2</v>
      </c>
      <c r="C227" s="268">
        <v>1</v>
      </c>
      <c r="D227" s="268"/>
      <c r="E227" s="268"/>
      <c r="F227" s="269"/>
      <c r="G227" s="284" t="s">
        <v>157</v>
      </c>
      <c r="H227" s="218">
        <v>193</v>
      </c>
      <c r="I227" s="257">
        <f>SUM(I228+I234+I238+I242+I246+I250+I253)</f>
        <v>0</v>
      </c>
      <c r="J227" s="258">
        <f>SUM(J228+J234+J238+J242+J246+J250+J253)</f>
        <v>0</v>
      </c>
      <c r="K227" s="259">
        <f>SUM(K228+K234+K238+K242+K246+K250+K253)</f>
        <v>0</v>
      </c>
      <c r="L227" s="259">
        <f>SUM(L228+L234+L238+L242+L246+L250+L253)</f>
        <v>0</v>
      </c>
      <c r="M227" s="172"/>
      <c r="N227" s="172"/>
      <c r="O227" s="172"/>
      <c r="P227" s="172"/>
      <c r="Q227" s="172"/>
      <c r="R227" s="172"/>
      <c r="S227" s="172"/>
      <c r="T227" s="172"/>
      <c r="U227" s="172"/>
      <c r="V227" s="172"/>
      <c r="W227" s="172"/>
      <c r="X227" s="172"/>
      <c r="Y227" s="172"/>
      <c r="Z227" s="172"/>
      <c r="AA227" s="172"/>
    </row>
    <row r="228" spans="1:27" ht="25.5" hidden="1" customHeight="1">
      <c r="A228" s="239">
        <v>3</v>
      </c>
      <c r="B228" s="240">
        <v>2</v>
      </c>
      <c r="C228" s="240">
        <v>1</v>
      </c>
      <c r="D228" s="240">
        <v>1</v>
      </c>
      <c r="E228" s="240"/>
      <c r="F228" s="242"/>
      <c r="G228" s="241" t="s">
        <v>158</v>
      </c>
      <c r="H228" s="218">
        <v>194</v>
      </c>
      <c r="I228" s="228">
        <f>I229</f>
        <v>0</v>
      </c>
      <c r="J228" s="276">
        <f>J229</f>
        <v>0</v>
      </c>
      <c r="K228" s="229">
        <f>K229</f>
        <v>0</v>
      </c>
      <c r="L228" s="229">
        <f>L229</f>
        <v>0</v>
      </c>
      <c r="M228" s="172"/>
      <c r="N228" s="172"/>
      <c r="O228" s="172"/>
      <c r="P228" s="172"/>
      <c r="Q228" s="172"/>
      <c r="R228" s="172"/>
      <c r="S228" s="172"/>
      <c r="T228" s="172"/>
      <c r="U228" s="172"/>
      <c r="V228" s="172"/>
      <c r="W228" s="172"/>
      <c r="X228" s="172"/>
      <c r="Y228" s="172"/>
      <c r="Z228" s="172"/>
      <c r="AA228" s="172"/>
    </row>
    <row r="229" spans="1:27" ht="25.5" hidden="1" customHeight="1">
      <c r="A229" s="239">
        <v>3</v>
      </c>
      <c r="B229" s="239">
        <v>2</v>
      </c>
      <c r="C229" s="240">
        <v>1</v>
      </c>
      <c r="D229" s="240">
        <v>1</v>
      </c>
      <c r="E229" s="240">
        <v>1</v>
      </c>
      <c r="F229" s="242"/>
      <c r="G229" s="241" t="s">
        <v>158</v>
      </c>
      <c r="H229" s="218">
        <v>195</v>
      </c>
      <c r="I229" s="228">
        <f>SUM(I230:I233)</f>
        <v>0</v>
      </c>
      <c r="J229" s="276">
        <f>SUM(J230:J233)</f>
        <v>0</v>
      </c>
      <c r="K229" s="229">
        <f>SUM(K230:K233)</f>
        <v>0</v>
      </c>
      <c r="L229" s="229">
        <f>SUM(L230:L233)</f>
        <v>0</v>
      </c>
      <c r="M229" s="172"/>
      <c r="N229" s="172"/>
      <c r="O229" s="172"/>
      <c r="P229" s="172"/>
      <c r="Q229" s="172"/>
      <c r="R229" s="172"/>
      <c r="S229" s="172"/>
      <c r="T229" s="172"/>
      <c r="U229" s="172"/>
      <c r="V229" s="172"/>
      <c r="W229" s="172"/>
      <c r="X229" s="172"/>
      <c r="Y229" s="172"/>
      <c r="Z229" s="172"/>
      <c r="AA229" s="172"/>
    </row>
    <row r="230" spans="1:27" ht="12.75" hidden="1" customHeight="1">
      <c r="A230" s="252">
        <v>3</v>
      </c>
      <c r="B230" s="252">
        <v>2</v>
      </c>
      <c r="C230" s="268">
        <v>1</v>
      </c>
      <c r="D230" s="268">
        <v>1</v>
      </c>
      <c r="E230" s="268">
        <v>1</v>
      </c>
      <c r="F230" s="269">
        <v>1</v>
      </c>
      <c r="G230" s="284" t="s">
        <v>159</v>
      </c>
      <c r="H230" s="218">
        <v>196</v>
      </c>
      <c r="I230" s="246"/>
      <c r="J230" s="246"/>
      <c r="K230" s="246"/>
      <c r="L230" s="286"/>
      <c r="M230" s="172"/>
      <c r="N230" s="172"/>
      <c r="O230" s="172"/>
      <c r="P230" s="172"/>
      <c r="Q230" s="172"/>
      <c r="R230" s="172"/>
      <c r="S230" s="172"/>
      <c r="T230" s="172"/>
      <c r="U230" s="172"/>
      <c r="V230" s="172"/>
      <c r="W230" s="172"/>
      <c r="X230" s="172"/>
      <c r="Y230" s="172"/>
      <c r="Z230" s="172"/>
      <c r="AA230" s="172"/>
    </row>
    <row r="231" spans="1:27" ht="12.75" hidden="1" customHeight="1">
      <c r="A231" s="239">
        <v>3</v>
      </c>
      <c r="B231" s="240">
        <v>2</v>
      </c>
      <c r="C231" s="240">
        <v>1</v>
      </c>
      <c r="D231" s="240">
        <v>1</v>
      </c>
      <c r="E231" s="240">
        <v>1</v>
      </c>
      <c r="F231" s="242">
        <v>2</v>
      </c>
      <c r="G231" s="241" t="s">
        <v>160</v>
      </c>
      <c r="H231" s="218">
        <v>197</v>
      </c>
      <c r="I231" s="246"/>
      <c r="J231" s="246"/>
      <c r="K231" s="246"/>
      <c r="L231" s="246"/>
      <c r="M231" s="172"/>
      <c r="N231" s="172"/>
      <c r="O231" s="172"/>
      <c r="P231" s="172"/>
      <c r="Q231" s="172"/>
      <c r="R231" s="172"/>
      <c r="S231" s="172"/>
      <c r="T231" s="172"/>
      <c r="U231" s="172"/>
      <c r="V231" s="172"/>
      <c r="W231" s="172"/>
      <c r="X231" s="172"/>
      <c r="Y231" s="172"/>
      <c r="Z231" s="172"/>
      <c r="AA231" s="172"/>
    </row>
    <row r="232" spans="1:27" ht="12.75" hidden="1" customHeight="1">
      <c r="A232" s="252">
        <v>3</v>
      </c>
      <c r="B232" s="267">
        <v>2</v>
      </c>
      <c r="C232" s="268">
        <v>1</v>
      </c>
      <c r="D232" s="268">
        <v>1</v>
      </c>
      <c r="E232" s="268">
        <v>1</v>
      </c>
      <c r="F232" s="269">
        <v>3</v>
      </c>
      <c r="G232" s="284" t="s">
        <v>161</v>
      </c>
      <c r="H232" s="218">
        <v>198</v>
      </c>
      <c r="I232" s="246"/>
      <c r="J232" s="246"/>
      <c r="K232" s="246"/>
      <c r="L232" s="245"/>
      <c r="M232" s="172"/>
      <c r="N232" s="172"/>
      <c r="O232" s="172"/>
      <c r="P232" s="172"/>
      <c r="Q232" s="172"/>
      <c r="R232" s="172"/>
      <c r="S232" s="172"/>
      <c r="T232" s="172"/>
      <c r="U232" s="172"/>
      <c r="V232" s="172"/>
      <c r="W232" s="172"/>
      <c r="X232" s="172"/>
      <c r="Y232" s="172"/>
      <c r="Z232" s="172"/>
      <c r="AA232" s="172"/>
    </row>
    <row r="233" spans="1:27" ht="12.75" hidden="1" customHeight="1">
      <c r="A233" s="252">
        <v>3</v>
      </c>
      <c r="B233" s="267">
        <v>2</v>
      </c>
      <c r="C233" s="268">
        <v>1</v>
      </c>
      <c r="D233" s="268">
        <v>1</v>
      </c>
      <c r="E233" s="268">
        <v>1</v>
      </c>
      <c r="F233" s="269">
        <v>4</v>
      </c>
      <c r="G233" s="284" t="s">
        <v>162</v>
      </c>
      <c r="H233" s="218">
        <v>199</v>
      </c>
      <c r="I233" s="246"/>
      <c r="J233" s="245"/>
      <c r="K233" s="246"/>
      <c r="L233" s="286"/>
      <c r="M233" s="172"/>
      <c r="N233" s="172"/>
      <c r="O233" s="172"/>
      <c r="P233" s="172"/>
      <c r="Q233" s="172"/>
      <c r="R233" s="172"/>
      <c r="S233" s="172"/>
      <c r="T233" s="172"/>
      <c r="U233" s="172"/>
      <c r="V233" s="172"/>
      <c r="W233" s="172"/>
      <c r="X233" s="172"/>
      <c r="Y233" s="172"/>
      <c r="Z233" s="172"/>
      <c r="AA233" s="172"/>
    </row>
    <row r="234" spans="1:27" ht="25.5" hidden="1" customHeight="1">
      <c r="A234" s="239">
        <v>3</v>
      </c>
      <c r="B234" s="240">
        <v>2</v>
      </c>
      <c r="C234" s="240">
        <v>1</v>
      </c>
      <c r="D234" s="240">
        <v>2</v>
      </c>
      <c r="E234" s="240"/>
      <c r="F234" s="242"/>
      <c r="G234" s="241" t="s">
        <v>163</v>
      </c>
      <c r="H234" s="218">
        <v>200</v>
      </c>
      <c r="I234" s="228">
        <f>I235</f>
        <v>0</v>
      </c>
      <c r="J234" s="276">
        <f>J235</f>
        <v>0</v>
      </c>
      <c r="K234" s="229">
        <f>K235</f>
        <v>0</v>
      </c>
      <c r="L234" s="229">
        <f>L235</f>
        <v>0</v>
      </c>
      <c r="M234" s="172"/>
      <c r="N234" s="172"/>
      <c r="O234" s="172"/>
      <c r="P234" s="172"/>
      <c r="Q234" s="172"/>
      <c r="R234" s="172"/>
      <c r="S234" s="172"/>
      <c r="T234" s="172"/>
      <c r="U234" s="172"/>
      <c r="V234" s="172"/>
      <c r="W234" s="172"/>
      <c r="X234" s="172"/>
      <c r="Y234" s="172"/>
      <c r="Z234" s="172"/>
      <c r="AA234" s="172"/>
    </row>
    <row r="235" spans="1:27" ht="25.5" hidden="1" customHeight="1">
      <c r="A235" s="239">
        <v>3</v>
      </c>
      <c r="B235" s="240">
        <v>2</v>
      </c>
      <c r="C235" s="240">
        <v>1</v>
      </c>
      <c r="D235" s="240">
        <v>2</v>
      </c>
      <c r="E235" s="240">
        <v>1</v>
      </c>
      <c r="F235" s="242"/>
      <c r="G235" s="241" t="s">
        <v>163</v>
      </c>
      <c r="H235" s="218">
        <v>201</v>
      </c>
      <c r="I235" s="228">
        <f>SUM(I236:I237)</f>
        <v>0</v>
      </c>
      <c r="J235" s="276">
        <f>SUM(J236:J237)</f>
        <v>0</v>
      </c>
      <c r="K235" s="229">
        <f>SUM(K236:K237)</f>
        <v>0</v>
      </c>
      <c r="L235" s="229">
        <f>SUM(L236:L237)</f>
        <v>0</v>
      </c>
      <c r="M235" s="172"/>
      <c r="N235" s="172"/>
      <c r="O235" s="172"/>
      <c r="P235" s="172"/>
      <c r="Q235" s="172"/>
      <c r="R235" s="172"/>
      <c r="S235" s="172"/>
      <c r="T235" s="172"/>
      <c r="U235" s="172"/>
      <c r="V235" s="172"/>
      <c r="W235" s="172"/>
      <c r="X235" s="172"/>
      <c r="Y235" s="172"/>
      <c r="Z235" s="172"/>
      <c r="AA235" s="172"/>
    </row>
    <row r="236" spans="1:27" ht="12.75" hidden="1" customHeight="1">
      <c r="A236" s="252">
        <v>3</v>
      </c>
      <c r="B236" s="267">
        <v>2</v>
      </c>
      <c r="C236" s="268">
        <v>1</v>
      </c>
      <c r="D236" s="268">
        <v>2</v>
      </c>
      <c r="E236" s="268">
        <v>1</v>
      </c>
      <c r="F236" s="269">
        <v>1</v>
      </c>
      <c r="G236" s="284" t="s">
        <v>164</v>
      </c>
      <c r="H236" s="218">
        <v>202</v>
      </c>
      <c r="I236" s="246"/>
      <c r="J236" s="246"/>
      <c r="K236" s="246"/>
      <c r="L236" s="246"/>
      <c r="M236" s="172"/>
      <c r="N236" s="172"/>
      <c r="O236" s="172"/>
      <c r="P236" s="172"/>
      <c r="Q236" s="172"/>
      <c r="R236" s="172"/>
      <c r="S236" s="172"/>
      <c r="T236" s="172"/>
      <c r="U236" s="172"/>
      <c r="V236" s="172"/>
      <c r="W236" s="172"/>
      <c r="X236" s="172"/>
      <c r="Y236" s="172"/>
      <c r="Z236" s="172"/>
      <c r="AA236" s="172"/>
    </row>
    <row r="237" spans="1:27" ht="12.75" hidden="1" customHeight="1">
      <c r="A237" s="239">
        <v>3</v>
      </c>
      <c r="B237" s="240">
        <v>2</v>
      </c>
      <c r="C237" s="240">
        <v>1</v>
      </c>
      <c r="D237" s="240">
        <v>2</v>
      </c>
      <c r="E237" s="240">
        <v>1</v>
      </c>
      <c r="F237" s="242">
        <v>2</v>
      </c>
      <c r="G237" s="241" t="s">
        <v>165</v>
      </c>
      <c r="H237" s="218">
        <v>203</v>
      </c>
      <c r="I237" s="246"/>
      <c r="J237" s="246"/>
      <c r="K237" s="246"/>
      <c r="L237" s="246"/>
      <c r="M237" s="172"/>
      <c r="N237" s="172"/>
      <c r="O237" s="172"/>
      <c r="P237" s="172"/>
      <c r="Q237" s="172"/>
      <c r="R237" s="172"/>
      <c r="S237" s="172"/>
      <c r="T237" s="172"/>
      <c r="U237" s="172"/>
      <c r="V237" s="172"/>
      <c r="W237" s="172"/>
      <c r="X237" s="172"/>
      <c r="Y237" s="172"/>
      <c r="Z237" s="172"/>
      <c r="AA237" s="172"/>
    </row>
    <row r="238" spans="1:27" ht="12.75" hidden="1" customHeight="1">
      <c r="A238" s="235">
        <v>3</v>
      </c>
      <c r="B238" s="233">
        <v>2</v>
      </c>
      <c r="C238" s="233">
        <v>1</v>
      </c>
      <c r="D238" s="233">
        <v>3</v>
      </c>
      <c r="E238" s="233"/>
      <c r="F238" s="236"/>
      <c r="G238" s="234" t="s">
        <v>166</v>
      </c>
      <c r="H238" s="218">
        <v>204</v>
      </c>
      <c r="I238" s="249">
        <f>I239</f>
        <v>0</v>
      </c>
      <c r="J238" s="275">
        <f>J239</f>
        <v>0</v>
      </c>
      <c r="K238" s="250">
        <f>K239</f>
        <v>0</v>
      </c>
      <c r="L238" s="250">
        <f>L239</f>
        <v>0</v>
      </c>
      <c r="M238" s="172"/>
      <c r="N238" s="172"/>
      <c r="O238" s="172"/>
      <c r="P238" s="172"/>
      <c r="Q238" s="172"/>
      <c r="R238" s="172"/>
      <c r="S238" s="172"/>
      <c r="T238" s="172"/>
      <c r="U238" s="172"/>
      <c r="V238" s="172"/>
      <c r="W238" s="172"/>
      <c r="X238" s="172"/>
      <c r="Y238" s="172"/>
      <c r="Z238" s="172"/>
      <c r="AA238" s="172"/>
    </row>
    <row r="239" spans="1:27" ht="12.75" hidden="1" customHeight="1">
      <c r="A239" s="239">
        <v>3</v>
      </c>
      <c r="B239" s="240">
        <v>2</v>
      </c>
      <c r="C239" s="240">
        <v>1</v>
      </c>
      <c r="D239" s="240">
        <v>3</v>
      </c>
      <c r="E239" s="240">
        <v>1</v>
      </c>
      <c r="F239" s="242"/>
      <c r="G239" s="241" t="s">
        <v>166</v>
      </c>
      <c r="H239" s="218">
        <v>205</v>
      </c>
      <c r="I239" s="228">
        <f>I240+I241</f>
        <v>0</v>
      </c>
      <c r="J239" s="228">
        <f>J240+J241</f>
        <v>0</v>
      </c>
      <c r="K239" s="228">
        <f>K240+K241</f>
        <v>0</v>
      </c>
      <c r="L239" s="228">
        <f>L240+L241</f>
        <v>0</v>
      </c>
      <c r="M239" s="172"/>
      <c r="N239" s="172"/>
      <c r="O239" s="172"/>
      <c r="P239" s="172"/>
      <c r="Q239" s="172"/>
      <c r="R239" s="172"/>
      <c r="S239" s="172"/>
      <c r="T239" s="172"/>
      <c r="U239" s="172"/>
      <c r="V239" s="172"/>
      <c r="W239" s="172"/>
      <c r="X239" s="172"/>
      <c r="Y239" s="172"/>
      <c r="Z239" s="172"/>
      <c r="AA239" s="172"/>
    </row>
    <row r="240" spans="1:27" ht="12.75" hidden="1" customHeight="1">
      <c r="A240" s="239">
        <v>3</v>
      </c>
      <c r="B240" s="240">
        <v>2</v>
      </c>
      <c r="C240" s="240">
        <v>1</v>
      </c>
      <c r="D240" s="240">
        <v>3</v>
      </c>
      <c r="E240" s="240">
        <v>1</v>
      </c>
      <c r="F240" s="242">
        <v>1</v>
      </c>
      <c r="G240" s="241" t="s">
        <v>167</v>
      </c>
      <c r="H240" s="218">
        <v>206</v>
      </c>
      <c r="I240" s="246"/>
      <c r="J240" s="246"/>
      <c r="K240" s="246"/>
      <c r="L240" s="246"/>
      <c r="M240" s="172"/>
      <c r="N240" s="172"/>
      <c r="O240" s="172"/>
      <c r="P240" s="172"/>
      <c r="Q240" s="172"/>
      <c r="R240" s="172"/>
      <c r="S240" s="172"/>
      <c r="T240" s="172"/>
      <c r="U240" s="172"/>
      <c r="V240" s="172"/>
      <c r="W240" s="172"/>
      <c r="X240" s="172"/>
      <c r="Y240" s="172"/>
      <c r="Z240" s="172"/>
      <c r="AA240" s="172"/>
    </row>
    <row r="241" spans="1:27" ht="12.75" hidden="1" customHeight="1">
      <c r="A241" s="239">
        <v>3</v>
      </c>
      <c r="B241" s="240">
        <v>2</v>
      </c>
      <c r="C241" s="240">
        <v>1</v>
      </c>
      <c r="D241" s="240">
        <v>3</v>
      </c>
      <c r="E241" s="240">
        <v>1</v>
      </c>
      <c r="F241" s="242">
        <v>2</v>
      </c>
      <c r="G241" s="241" t="s">
        <v>168</v>
      </c>
      <c r="H241" s="218">
        <v>207</v>
      </c>
      <c r="I241" s="286"/>
      <c r="J241" s="298"/>
      <c r="K241" s="286"/>
      <c r="L241" s="286"/>
      <c r="M241" s="172"/>
      <c r="N241" s="172"/>
      <c r="O241" s="172"/>
      <c r="P241" s="172"/>
      <c r="Q241" s="172"/>
      <c r="R241" s="172"/>
      <c r="S241" s="172"/>
      <c r="T241" s="172"/>
      <c r="U241" s="172"/>
      <c r="V241" s="172"/>
      <c r="W241" s="172"/>
      <c r="X241" s="172"/>
      <c r="Y241" s="172"/>
      <c r="Z241" s="172"/>
      <c r="AA241" s="172"/>
    </row>
    <row r="242" spans="1:27" ht="12.75" hidden="1" customHeight="1">
      <c r="A242" s="239">
        <v>3</v>
      </c>
      <c r="B242" s="240">
        <v>2</v>
      </c>
      <c r="C242" s="240">
        <v>1</v>
      </c>
      <c r="D242" s="240">
        <v>4</v>
      </c>
      <c r="E242" s="240"/>
      <c r="F242" s="242"/>
      <c r="G242" s="241" t="s">
        <v>169</v>
      </c>
      <c r="H242" s="218">
        <v>208</v>
      </c>
      <c r="I242" s="228">
        <f>I243</f>
        <v>0</v>
      </c>
      <c r="J242" s="229">
        <f>J243</f>
        <v>0</v>
      </c>
      <c r="K242" s="228">
        <f>K243</f>
        <v>0</v>
      </c>
      <c r="L242" s="229">
        <f>L243</f>
        <v>0</v>
      </c>
      <c r="M242" s="172"/>
      <c r="N242" s="172"/>
      <c r="O242" s="172"/>
      <c r="P242" s="172"/>
      <c r="Q242" s="172"/>
      <c r="R242" s="172"/>
      <c r="S242" s="172"/>
      <c r="T242" s="172"/>
      <c r="U242" s="172"/>
      <c r="V242" s="172"/>
      <c r="W242" s="172"/>
      <c r="X242" s="172"/>
      <c r="Y242" s="172"/>
      <c r="Z242" s="172"/>
      <c r="AA242" s="172"/>
    </row>
    <row r="243" spans="1:27" ht="12.75" hidden="1" customHeight="1">
      <c r="A243" s="235">
        <v>3</v>
      </c>
      <c r="B243" s="233">
        <v>2</v>
      </c>
      <c r="C243" s="233">
        <v>1</v>
      </c>
      <c r="D243" s="233">
        <v>4</v>
      </c>
      <c r="E243" s="233">
        <v>1</v>
      </c>
      <c r="F243" s="236"/>
      <c r="G243" s="234" t="s">
        <v>169</v>
      </c>
      <c r="H243" s="218">
        <v>209</v>
      </c>
      <c r="I243" s="249">
        <f>SUM(I244:I245)</f>
        <v>0</v>
      </c>
      <c r="J243" s="275">
        <f>SUM(J244:J245)</f>
        <v>0</v>
      </c>
      <c r="K243" s="250">
        <f>SUM(K244:K245)</f>
        <v>0</v>
      </c>
      <c r="L243" s="250">
        <f>SUM(L244:L245)</f>
        <v>0</v>
      </c>
      <c r="M243" s="172"/>
      <c r="N243" s="172"/>
      <c r="O243" s="172"/>
      <c r="P243" s="172"/>
      <c r="Q243" s="172"/>
      <c r="R243" s="172"/>
      <c r="S243" s="172"/>
      <c r="T243" s="172"/>
      <c r="U243" s="172"/>
      <c r="V243" s="172"/>
      <c r="W243" s="172"/>
      <c r="X243" s="172"/>
      <c r="Y243" s="172"/>
      <c r="Z243" s="172"/>
      <c r="AA243" s="172"/>
    </row>
    <row r="244" spans="1:27" ht="12.75" hidden="1" customHeight="1">
      <c r="A244" s="239">
        <v>3</v>
      </c>
      <c r="B244" s="240">
        <v>2</v>
      </c>
      <c r="C244" s="240">
        <v>1</v>
      </c>
      <c r="D244" s="240">
        <v>4</v>
      </c>
      <c r="E244" s="240">
        <v>1</v>
      </c>
      <c r="F244" s="242">
        <v>1</v>
      </c>
      <c r="G244" s="241" t="s">
        <v>167</v>
      </c>
      <c r="H244" s="218">
        <v>210</v>
      </c>
      <c r="I244" s="246"/>
      <c r="J244" s="246"/>
      <c r="K244" s="246"/>
      <c r="L244" s="246"/>
      <c r="M244" s="172"/>
      <c r="N244" s="172"/>
      <c r="O244" s="172"/>
      <c r="P244" s="172"/>
      <c r="Q244" s="172"/>
      <c r="R244" s="172"/>
      <c r="S244" s="172"/>
      <c r="T244" s="172"/>
      <c r="U244" s="172"/>
      <c r="V244" s="172"/>
      <c r="W244" s="172"/>
      <c r="X244" s="172"/>
      <c r="Y244" s="172"/>
      <c r="Z244" s="172"/>
      <c r="AA244" s="172"/>
    </row>
    <row r="245" spans="1:27" ht="12.75" hidden="1" customHeight="1">
      <c r="A245" s="239">
        <v>3</v>
      </c>
      <c r="B245" s="240">
        <v>2</v>
      </c>
      <c r="C245" s="240">
        <v>1</v>
      </c>
      <c r="D245" s="240">
        <v>4</v>
      </c>
      <c r="E245" s="240">
        <v>1</v>
      </c>
      <c r="F245" s="242">
        <v>2</v>
      </c>
      <c r="G245" s="241" t="s">
        <v>168</v>
      </c>
      <c r="H245" s="218">
        <v>211</v>
      </c>
      <c r="I245" s="246"/>
      <c r="J245" s="246"/>
      <c r="K245" s="246"/>
      <c r="L245" s="246"/>
      <c r="M245" s="172"/>
      <c r="N245" s="172"/>
      <c r="O245" s="172"/>
      <c r="P245" s="172"/>
      <c r="Q245" s="172"/>
      <c r="R245" s="172"/>
      <c r="S245" s="172"/>
      <c r="T245" s="172"/>
      <c r="U245" s="172"/>
      <c r="V245" s="172"/>
      <c r="W245" s="172"/>
      <c r="X245" s="172"/>
      <c r="Y245" s="172"/>
      <c r="Z245" s="172"/>
      <c r="AA245" s="172"/>
    </row>
    <row r="246" spans="1:27" ht="12.75" hidden="1" customHeight="1">
      <c r="A246" s="239">
        <v>3</v>
      </c>
      <c r="B246" s="240">
        <v>2</v>
      </c>
      <c r="C246" s="240">
        <v>1</v>
      </c>
      <c r="D246" s="240">
        <v>5</v>
      </c>
      <c r="E246" s="240"/>
      <c r="F246" s="242"/>
      <c r="G246" s="241" t="s">
        <v>170</v>
      </c>
      <c r="H246" s="218">
        <v>212</v>
      </c>
      <c r="I246" s="228">
        <f>I248</f>
        <v>0</v>
      </c>
      <c r="J246" s="276">
        <f>J248</f>
        <v>0</v>
      </c>
      <c r="K246" s="229">
        <f>K248</f>
        <v>0</v>
      </c>
      <c r="L246" s="229">
        <f>L248</f>
        <v>0</v>
      </c>
      <c r="N246" s="172"/>
      <c r="O246" s="172"/>
      <c r="P246" s="172"/>
      <c r="Q246" s="172"/>
      <c r="R246" s="172"/>
      <c r="S246" s="172"/>
      <c r="T246" s="172"/>
      <c r="U246" s="172"/>
      <c r="V246" s="172"/>
      <c r="W246" s="172"/>
      <c r="X246" s="172"/>
      <c r="Y246" s="172"/>
      <c r="Z246" s="172"/>
      <c r="AA246" s="172"/>
    </row>
    <row r="247" spans="1:27" ht="12.75" hidden="1" customHeight="1">
      <c r="A247" s="485">
        <v>1</v>
      </c>
      <c r="B247" s="486"/>
      <c r="C247" s="486"/>
      <c r="D247" s="486"/>
      <c r="E247" s="486"/>
      <c r="F247" s="487"/>
      <c r="G247" s="307">
        <v>2</v>
      </c>
      <c r="H247" s="262">
        <v>3</v>
      </c>
      <c r="I247" s="264">
        <v>4</v>
      </c>
      <c r="J247" s="265">
        <v>5</v>
      </c>
      <c r="K247" s="266">
        <v>6</v>
      </c>
      <c r="L247" s="264">
        <v>7</v>
      </c>
      <c r="N247" s="172"/>
      <c r="O247" s="172"/>
      <c r="P247" s="172"/>
      <c r="Q247" s="172"/>
      <c r="R247" s="172"/>
      <c r="S247" s="172"/>
      <c r="T247" s="172"/>
      <c r="U247" s="172"/>
      <c r="V247" s="172"/>
      <c r="W247" s="172"/>
      <c r="X247" s="172"/>
      <c r="Y247" s="172"/>
      <c r="Z247" s="172"/>
      <c r="AA247" s="172"/>
    </row>
    <row r="248" spans="1:27" ht="12.75" hidden="1" customHeight="1">
      <c r="A248" s="239">
        <v>3</v>
      </c>
      <c r="B248" s="240">
        <v>2</v>
      </c>
      <c r="C248" s="240">
        <v>1</v>
      </c>
      <c r="D248" s="240">
        <v>5</v>
      </c>
      <c r="E248" s="240">
        <v>1</v>
      </c>
      <c r="F248" s="242"/>
      <c r="G248" s="241" t="s">
        <v>170</v>
      </c>
      <c r="H248" s="218">
        <v>213</v>
      </c>
      <c r="I248" s="229">
        <f>I249</f>
        <v>0</v>
      </c>
      <c r="J248" s="276">
        <f>J249</f>
        <v>0</v>
      </c>
      <c r="K248" s="229">
        <f>K249</f>
        <v>0</v>
      </c>
      <c r="L248" s="229">
        <f>L249</f>
        <v>0</v>
      </c>
      <c r="M248" s="172"/>
      <c r="N248" s="172"/>
      <c r="O248" s="172"/>
      <c r="P248" s="172"/>
      <c r="Q248" s="172"/>
      <c r="R248" s="172"/>
      <c r="S248" s="172"/>
      <c r="T248" s="172"/>
      <c r="U248" s="172"/>
      <c r="V248" s="172"/>
      <c r="W248" s="172"/>
      <c r="X248" s="172"/>
      <c r="Y248" s="172"/>
      <c r="Z248" s="172"/>
      <c r="AA248" s="172"/>
    </row>
    <row r="249" spans="1:27" ht="12.75" hidden="1" customHeight="1">
      <c r="A249" s="267">
        <v>3</v>
      </c>
      <c r="B249" s="268">
        <v>2</v>
      </c>
      <c r="C249" s="268">
        <v>1</v>
      </c>
      <c r="D249" s="268">
        <v>5</v>
      </c>
      <c r="E249" s="268">
        <v>1</v>
      </c>
      <c r="F249" s="269">
        <v>1</v>
      </c>
      <c r="G249" s="284" t="s">
        <v>170</v>
      </c>
      <c r="H249" s="218">
        <v>214</v>
      </c>
      <c r="I249" s="286"/>
      <c r="J249" s="286"/>
      <c r="K249" s="286"/>
      <c r="L249" s="286"/>
      <c r="M249" s="172"/>
      <c r="N249" s="172"/>
      <c r="O249" s="172"/>
      <c r="P249" s="172"/>
      <c r="Q249" s="172"/>
      <c r="R249" s="172"/>
      <c r="S249" s="172"/>
      <c r="T249" s="172"/>
      <c r="U249" s="172"/>
      <c r="V249" s="172"/>
      <c r="W249" s="172"/>
      <c r="X249" s="172"/>
      <c r="Y249" s="172"/>
      <c r="Z249" s="172"/>
      <c r="AA249" s="172"/>
    </row>
    <row r="250" spans="1:27" ht="12.75" hidden="1" customHeight="1">
      <c r="A250" s="239">
        <v>3</v>
      </c>
      <c r="B250" s="240">
        <v>2</v>
      </c>
      <c r="C250" s="240">
        <v>1</v>
      </c>
      <c r="D250" s="240">
        <v>6</v>
      </c>
      <c r="E250" s="240"/>
      <c r="F250" s="242"/>
      <c r="G250" s="241" t="s">
        <v>171</v>
      </c>
      <c r="H250" s="256">
        <v>215</v>
      </c>
      <c r="I250" s="228">
        <f t="shared" ref="I250:L251" si="23">I251</f>
        <v>0</v>
      </c>
      <c r="J250" s="276">
        <f t="shared" si="23"/>
        <v>0</v>
      </c>
      <c r="K250" s="229">
        <f t="shared" si="23"/>
        <v>0</v>
      </c>
      <c r="L250" s="229">
        <f t="shared" si="23"/>
        <v>0</v>
      </c>
      <c r="M250" s="172"/>
      <c r="N250" s="172"/>
      <c r="O250" s="172"/>
      <c r="P250" s="172"/>
      <c r="Q250" s="172"/>
      <c r="R250" s="172"/>
      <c r="S250" s="172"/>
      <c r="T250" s="172"/>
      <c r="U250" s="172"/>
      <c r="V250" s="172"/>
      <c r="W250" s="172"/>
      <c r="X250" s="172"/>
      <c r="Y250" s="172"/>
      <c r="Z250" s="172"/>
      <c r="AA250" s="172"/>
    </row>
    <row r="251" spans="1:27" ht="12.75" hidden="1" customHeight="1">
      <c r="A251" s="239">
        <v>3</v>
      </c>
      <c r="B251" s="239">
        <v>2</v>
      </c>
      <c r="C251" s="240">
        <v>1</v>
      </c>
      <c r="D251" s="240">
        <v>6</v>
      </c>
      <c r="E251" s="240">
        <v>1</v>
      </c>
      <c r="F251" s="242"/>
      <c r="G251" s="241" t="s">
        <v>171</v>
      </c>
      <c r="H251" s="218">
        <v>216</v>
      </c>
      <c r="I251" s="228">
        <f t="shared" si="23"/>
        <v>0</v>
      </c>
      <c r="J251" s="276">
        <f t="shared" si="23"/>
        <v>0</v>
      </c>
      <c r="K251" s="229">
        <f t="shared" si="23"/>
        <v>0</v>
      </c>
      <c r="L251" s="229">
        <f t="shared" si="23"/>
        <v>0</v>
      </c>
      <c r="M251" s="172"/>
      <c r="N251" s="172"/>
      <c r="O251" s="172"/>
      <c r="P251" s="172"/>
      <c r="Q251" s="172"/>
      <c r="R251" s="172"/>
      <c r="S251" s="172"/>
      <c r="T251" s="172"/>
      <c r="U251" s="172"/>
      <c r="V251" s="172"/>
      <c r="W251" s="172"/>
      <c r="X251" s="172"/>
      <c r="Y251" s="172"/>
      <c r="Z251" s="172"/>
      <c r="AA251" s="172"/>
    </row>
    <row r="252" spans="1:27" ht="12.75" hidden="1" customHeight="1">
      <c r="A252" s="235">
        <v>3</v>
      </c>
      <c r="B252" s="235">
        <v>2</v>
      </c>
      <c r="C252" s="240">
        <v>1</v>
      </c>
      <c r="D252" s="240">
        <v>6</v>
      </c>
      <c r="E252" s="240">
        <v>1</v>
      </c>
      <c r="F252" s="242">
        <v>1</v>
      </c>
      <c r="G252" s="241" t="s">
        <v>171</v>
      </c>
      <c r="H252" s="256">
        <v>217</v>
      </c>
      <c r="I252" s="286"/>
      <c r="J252" s="286"/>
      <c r="K252" s="286"/>
      <c r="L252" s="286"/>
      <c r="M252" s="172"/>
      <c r="N252" s="172"/>
      <c r="O252" s="172"/>
      <c r="P252" s="172"/>
      <c r="Q252" s="172"/>
      <c r="R252" s="172"/>
      <c r="S252" s="172"/>
      <c r="T252" s="172"/>
      <c r="U252" s="172"/>
      <c r="V252" s="172"/>
      <c r="W252" s="172"/>
      <c r="X252" s="172"/>
      <c r="Y252" s="172"/>
      <c r="Z252" s="172"/>
      <c r="AA252" s="172"/>
    </row>
    <row r="253" spans="1:27" ht="12.75" hidden="1" customHeight="1">
      <c r="A253" s="239">
        <v>3</v>
      </c>
      <c r="B253" s="239">
        <v>2</v>
      </c>
      <c r="C253" s="240">
        <v>1</v>
      </c>
      <c r="D253" s="240">
        <v>7</v>
      </c>
      <c r="E253" s="240"/>
      <c r="F253" s="242"/>
      <c r="G253" s="241" t="s">
        <v>172</v>
      </c>
      <c r="H253" s="218">
        <v>218</v>
      </c>
      <c r="I253" s="228">
        <f>I254</f>
        <v>0</v>
      </c>
      <c r="J253" s="276">
        <f>J254</f>
        <v>0</v>
      </c>
      <c r="K253" s="229">
        <f>K254</f>
        <v>0</v>
      </c>
      <c r="L253" s="229">
        <f>L254</f>
        <v>0</v>
      </c>
      <c r="M253" s="172"/>
      <c r="N253" s="172"/>
      <c r="O253" s="172"/>
      <c r="P253" s="172"/>
      <c r="Q253" s="172"/>
      <c r="R253" s="172"/>
      <c r="S253" s="172"/>
      <c r="T253" s="172"/>
      <c r="U253" s="172"/>
      <c r="V253" s="172"/>
      <c r="W253" s="172"/>
      <c r="X253" s="172"/>
      <c r="Y253" s="172"/>
      <c r="Z253" s="172"/>
      <c r="AA253" s="172"/>
    </row>
    <row r="254" spans="1:27" ht="12.75" hidden="1" customHeight="1">
      <c r="A254" s="239">
        <v>3</v>
      </c>
      <c r="B254" s="240">
        <v>2</v>
      </c>
      <c r="C254" s="240">
        <v>1</v>
      </c>
      <c r="D254" s="240">
        <v>7</v>
      </c>
      <c r="E254" s="240">
        <v>1</v>
      </c>
      <c r="F254" s="242"/>
      <c r="G254" s="241" t="s">
        <v>172</v>
      </c>
      <c r="H254" s="256">
        <v>219</v>
      </c>
      <c r="I254" s="228">
        <f>I255+I256</f>
        <v>0</v>
      </c>
      <c r="J254" s="228">
        <f>J255+J256</f>
        <v>0</v>
      </c>
      <c r="K254" s="228">
        <f>K255+K256</f>
        <v>0</v>
      </c>
      <c r="L254" s="228">
        <f>L255+L256</f>
        <v>0</v>
      </c>
      <c r="M254" s="172"/>
      <c r="N254" s="172"/>
      <c r="O254" s="172"/>
      <c r="P254" s="172"/>
      <c r="Q254" s="172"/>
      <c r="R254" s="172"/>
      <c r="S254" s="172"/>
      <c r="T254" s="172"/>
      <c r="U254" s="172"/>
      <c r="V254" s="172"/>
      <c r="W254" s="172"/>
      <c r="X254" s="172"/>
      <c r="Y254" s="172"/>
      <c r="Z254" s="172"/>
      <c r="AA254" s="172"/>
    </row>
    <row r="255" spans="1:27" ht="12.75" hidden="1" customHeight="1">
      <c r="A255" s="239">
        <v>3</v>
      </c>
      <c r="B255" s="240">
        <v>2</v>
      </c>
      <c r="C255" s="240">
        <v>1</v>
      </c>
      <c r="D255" s="240">
        <v>7</v>
      </c>
      <c r="E255" s="240">
        <v>1</v>
      </c>
      <c r="F255" s="242">
        <v>1</v>
      </c>
      <c r="G255" s="241" t="s">
        <v>167</v>
      </c>
      <c r="H255" s="218">
        <v>220</v>
      </c>
      <c r="I255" s="286"/>
      <c r="J255" s="286"/>
      <c r="K255" s="286"/>
      <c r="L255" s="286"/>
      <c r="M255" s="172"/>
      <c r="N255" s="172"/>
      <c r="O255" s="172"/>
      <c r="P255" s="172"/>
      <c r="Q255" s="172"/>
      <c r="R255" s="172"/>
      <c r="S255" s="172"/>
      <c r="T255" s="172"/>
      <c r="U255" s="172"/>
      <c r="V255" s="172"/>
      <c r="W255" s="172"/>
      <c r="X255" s="172"/>
      <c r="Y255" s="172"/>
      <c r="Z255" s="172"/>
      <c r="AA255" s="172"/>
    </row>
    <row r="256" spans="1:27" ht="12.75" hidden="1" customHeight="1">
      <c r="A256" s="239">
        <v>3</v>
      </c>
      <c r="B256" s="240">
        <v>2</v>
      </c>
      <c r="C256" s="240">
        <v>1</v>
      </c>
      <c r="D256" s="240">
        <v>7</v>
      </c>
      <c r="E256" s="240">
        <v>1</v>
      </c>
      <c r="F256" s="242">
        <v>2</v>
      </c>
      <c r="G256" s="241" t="s">
        <v>168</v>
      </c>
      <c r="H256" s="256">
        <v>221</v>
      </c>
      <c r="I256" s="246"/>
      <c r="J256" s="246"/>
      <c r="K256" s="246"/>
      <c r="L256" s="246"/>
      <c r="M256" s="172"/>
      <c r="N256" s="172"/>
      <c r="O256" s="172"/>
      <c r="P256" s="172"/>
      <c r="Q256" s="172"/>
      <c r="R256" s="172"/>
      <c r="S256" s="172"/>
      <c r="T256" s="172"/>
      <c r="U256" s="172"/>
      <c r="V256" s="172"/>
      <c r="W256" s="172"/>
      <c r="X256" s="172"/>
      <c r="Y256" s="172"/>
      <c r="Z256" s="172"/>
      <c r="AA256" s="172"/>
    </row>
    <row r="257" spans="1:27" ht="12.75" hidden="1" customHeight="1">
      <c r="A257" s="239">
        <v>3</v>
      </c>
      <c r="B257" s="240">
        <v>2</v>
      </c>
      <c r="C257" s="240">
        <v>2</v>
      </c>
      <c r="D257" s="308"/>
      <c r="E257" s="308"/>
      <c r="F257" s="309"/>
      <c r="G257" s="241" t="s">
        <v>173</v>
      </c>
      <c r="H257" s="218">
        <v>222</v>
      </c>
      <c r="I257" s="228">
        <f>SUM(I258+I264+I268+I272+I276+I279+I282)</f>
        <v>0</v>
      </c>
      <c r="J257" s="276">
        <f>SUM(J258+J264+J268+J272+J276+J279+J282)</f>
        <v>0</v>
      </c>
      <c r="K257" s="229">
        <f>SUM(K258+K264+K268+K272+K276+K279+K282)</f>
        <v>0</v>
      </c>
      <c r="L257" s="228">
        <f>SUM(L258+L264+L268+L272+L276+L279+L282)</f>
        <v>0</v>
      </c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2"/>
      <c r="Z257" s="172"/>
      <c r="AA257" s="172"/>
    </row>
    <row r="258" spans="1:27" ht="25.5" hidden="1" customHeight="1">
      <c r="A258" s="239">
        <v>3</v>
      </c>
      <c r="B258" s="240">
        <v>2</v>
      </c>
      <c r="C258" s="240">
        <v>2</v>
      </c>
      <c r="D258" s="240">
        <v>1</v>
      </c>
      <c r="E258" s="240"/>
      <c r="F258" s="242"/>
      <c r="G258" s="241" t="s">
        <v>174</v>
      </c>
      <c r="H258" s="256">
        <v>223</v>
      </c>
      <c r="I258" s="228">
        <f>I259</f>
        <v>0</v>
      </c>
      <c r="J258" s="276">
        <f>J259</f>
        <v>0</v>
      </c>
      <c r="K258" s="229">
        <f>K259</f>
        <v>0</v>
      </c>
      <c r="L258" s="228">
        <f>L259</f>
        <v>0</v>
      </c>
      <c r="M258" s="172"/>
      <c r="N258" s="172"/>
      <c r="O258" s="172"/>
      <c r="P258" s="172"/>
      <c r="Q258" s="172"/>
      <c r="R258" s="172"/>
      <c r="S258" s="172"/>
      <c r="T258" s="172"/>
      <c r="U258" s="172"/>
      <c r="V258" s="172"/>
      <c r="W258" s="172"/>
      <c r="X258" s="172"/>
      <c r="Y258" s="172"/>
      <c r="Z258" s="172"/>
      <c r="AA258" s="172"/>
    </row>
    <row r="259" spans="1:27" ht="25.5" hidden="1" customHeight="1">
      <c r="A259" s="243">
        <v>3</v>
      </c>
      <c r="B259" s="239">
        <v>2</v>
      </c>
      <c r="C259" s="240">
        <v>2</v>
      </c>
      <c r="D259" s="240">
        <v>1</v>
      </c>
      <c r="E259" s="240">
        <v>1</v>
      </c>
      <c r="F259" s="242"/>
      <c r="G259" s="241" t="s">
        <v>175</v>
      </c>
      <c r="H259" s="218">
        <v>224</v>
      </c>
      <c r="I259" s="228">
        <f>SUM(I260:I263)</f>
        <v>0</v>
      </c>
      <c r="J259" s="228">
        <f>SUM(J260:J263)</f>
        <v>0</v>
      </c>
      <c r="K259" s="228">
        <f>SUM(K260:K263)</f>
        <v>0</v>
      </c>
      <c r="L259" s="228">
        <f>SUM(L260:L263)</f>
        <v>0</v>
      </c>
      <c r="M259" s="172"/>
      <c r="N259" s="172"/>
      <c r="O259" s="172"/>
      <c r="P259" s="172"/>
      <c r="Q259" s="172"/>
      <c r="R259" s="172"/>
      <c r="S259" s="172"/>
      <c r="T259" s="172"/>
      <c r="U259" s="172"/>
      <c r="V259" s="172"/>
      <c r="W259" s="172"/>
      <c r="X259" s="172"/>
      <c r="Y259" s="172"/>
      <c r="Z259" s="172"/>
      <c r="AA259" s="172"/>
    </row>
    <row r="260" spans="1:27" ht="12.75" hidden="1" customHeight="1">
      <c r="A260" s="243">
        <v>3</v>
      </c>
      <c r="B260" s="239">
        <v>2</v>
      </c>
      <c r="C260" s="240">
        <v>2</v>
      </c>
      <c r="D260" s="240">
        <v>1</v>
      </c>
      <c r="E260" s="240">
        <v>1</v>
      </c>
      <c r="F260" s="242">
        <v>1</v>
      </c>
      <c r="G260" s="241" t="s">
        <v>159</v>
      </c>
      <c r="H260" s="256">
        <v>225</v>
      </c>
      <c r="I260" s="246"/>
      <c r="J260" s="246"/>
      <c r="K260" s="246"/>
      <c r="L260" s="246"/>
      <c r="M260" s="172"/>
      <c r="N260" s="172"/>
      <c r="O260" s="172"/>
      <c r="P260" s="172"/>
      <c r="Q260" s="172"/>
      <c r="R260" s="172"/>
      <c r="S260" s="172"/>
      <c r="T260" s="172"/>
      <c r="U260" s="172"/>
      <c r="V260" s="172"/>
      <c r="W260" s="172"/>
      <c r="X260" s="172"/>
      <c r="Y260" s="172"/>
      <c r="Z260" s="172"/>
      <c r="AA260" s="172"/>
    </row>
    <row r="261" spans="1:27" ht="12.75" hidden="1" customHeight="1">
      <c r="A261" s="261">
        <v>3</v>
      </c>
      <c r="B261" s="235">
        <v>2</v>
      </c>
      <c r="C261" s="233">
        <v>2</v>
      </c>
      <c r="D261" s="233">
        <v>1</v>
      </c>
      <c r="E261" s="233">
        <v>1</v>
      </c>
      <c r="F261" s="236">
        <v>2</v>
      </c>
      <c r="G261" s="310" t="s">
        <v>160</v>
      </c>
      <c r="H261" s="218">
        <v>226</v>
      </c>
      <c r="I261" s="246"/>
      <c r="J261" s="246"/>
      <c r="K261" s="246"/>
      <c r="L261" s="246"/>
      <c r="M261" s="172"/>
      <c r="N261" s="172"/>
      <c r="O261" s="172"/>
      <c r="P261" s="172"/>
      <c r="Q261" s="172"/>
      <c r="R261" s="172"/>
      <c r="S261" s="172"/>
      <c r="T261" s="172"/>
      <c r="U261" s="172"/>
      <c r="V261" s="172"/>
      <c r="W261" s="172"/>
      <c r="X261" s="172"/>
      <c r="Y261" s="172"/>
      <c r="Z261" s="172"/>
      <c r="AA261" s="172"/>
    </row>
    <row r="262" spans="1:27" ht="12.75" hidden="1" customHeight="1">
      <c r="A262" s="243">
        <v>3</v>
      </c>
      <c r="B262" s="239">
        <v>2</v>
      </c>
      <c r="C262" s="240">
        <v>2</v>
      </c>
      <c r="D262" s="240">
        <v>1</v>
      </c>
      <c r="E262" s="240">
        <v>1</v>
      </c>
      <c r="F262" s="242">
        <v>3</v>
      </c>
      <c r="G262" s="241" t="s">
        <v>161</v>
      </c>
      <c r="H262" s="256">
        <v>227</v>
      </c>
      <c r="I262" s="246"/>
      <c r="J262" s="246"/>
      <c r="K262" s="246"/>
      <c r="L262" s="246"/>
      <c r="M262" s="172"/>
      <c r="N262" s="172"/>
      <c r="O262" s="172"/>
      <c r="P262" s="172"/>
      <c r="Q262" s="172"/>
      <c r="R262" s="172"/>
      <c r="S262" s="172"/>
      <c r="T262" s="172"/>
      <c r="U262" s="172"/>
      <c r="V262" s="172"/>
      <c r="W262" s="172"/>
      <c r="X262" s="172"/>
      <c r="Y262" s="172"/>
      <c r="Z262" s="172"/>
      <c r="AA262" s="172"/>
    </row>
    <row r="263" spans="1:27" ht="12.75" hidden="1" customHeight="1">
      <c r="A263" s="243">
        <v>3</v>
      </c>
      <c r="B263" s="239">
        <v>2</v>
      </c>
      <c r="C263" s="240">
        <v>2</v>
      </c>
      <c r="D263" s="240">
        <v>1</v>
      </c>
      <c r="E263" s="240">
        <v>1</v>
      </c>
      <c r="F263" s="242">
        <v>4</v>
      </c>
      <c r="G263" s="241" t="s">
        <v>162</v>
      </c>
      <c r="H263" s="218">
        <v>228</v>
      </c>
      <c r="I263" s="246"/>
      <c r="J263" s="245"/>
      <c r="K263" s="246"/>
      <c r="L263" s="246"/>
      <c r="M263" s="172"/>
      <c r="N263" s="172"/>
      <c r="O263" s="172"/>
      <c r="P263" s="172"/>
      <c r="Q263" s="172"/>
      <c r="R263" s="172"/>
      <c r="S263" s="172"/>
      <c r="T263" s="172"/>
      <c r="U263" s="172"/>
      <c r="V263" s="172"/>
      <c r="W263" s="172"/>
      <c r="X263" s="172"/>
      <c r="Y263" s="172"/>
      <c r="Z263" s="172"/>
      <c r="AA263" s="172"/>
    </row>
    <row r="264" spans="1:27" ht="25.5" hidden="1" customHeight="1">
      <c r="A264" s="243">
        <v>3</v>
      </c>
      <c r="B264" s="239">
        <v>2</v>
      </c>
      <c r="C264" s="240">
        <v>2</v>
      </c>
      <c r="D264" s="240">
        <v>2</v>
      </c>
      <c r="E264" s="240"/>
      <c r="F264" s="242"/>
      <c r="G264" s="241" t="s">
        <v>163</v>
      </c>
      <c r="H264" s="256">
        <v>229</v>
      </c>
      <c r="I264" s="228">
        <f>I265</f>
        <v>0</v>
      </c>
      <c r="J264" s="229">
        <f>J265</f>
        <v>0</v>
      </c>
      <c r="K264" s="228">
        <f>K265</f>
        <v>0</v>
      </c>
      <c r="L264" s="229">
        <f>L265</f>
        <v>0</v>
      </c>
      <c r="M264" s="172"/>
      <c r="N264" s="172"/>
      <c r="O264" s="172"/>
      <c r="P264" s="172"/>
      <c r="Q264" s="172"/>
      <c r="R264" s="172"/>
      <c r="S264" s="172"/>
      <c r="T264" s="172"/>
      <c r="U264" s="172"/>
      <c r="V264" s="172"/>
      <c r="W264" s="172"/>
      <c r="X264" s="172"/>
      <c r="Y264" s="172"/>
      <c r="Z264" s="172"/>
      <c r="AA264" s="172"/>
    </row>
    <row r="265" spans="1:27" ht="25.5" hidden="1" customHeight="1">
      <c r="A265" s="239">
        <v>3</v>
      </c>
      <c r="B265" s="240">
        <v>2</v>
      </c>
      <c r="C265" s="233">
        <v>2</v>
      </c>
      <c r="D265" s="233">
        <v>2</v>
      </c>
      <c r="E265" s="233">
        <v>1</v>
      </c>
      <c r="F265" s="236"/>
      <c r="G265" s="234" t="s">
        <v>163</v>
      </c>
      <c r="H265" s="218">
        <v>230</v>
      </c>
      <c r="I265" s="249">
        <f>SUM(I266:I267)</f>
        <v>0</v>
      </c>
      <c r="J265" s="275">
        <f>SUM(J266:J267)</f>
        <v>0</v>
      </c>
      <c r="K265" s="250">
        <f>SUM(K266:K267)</f>
        <v>0</v>
      </c>
      <c r="L265" s="250">
        <f>SUM(L266:L267)</f>
        <v>0</v>
      </c>
      <c r="M265" s="172"/>
      <c r="N265" s="172"/>
      <c r="O265" s="172"/>
      <c r="P265" s="172"/>
      <c r="Q265" s="172"/>
      <c r="R265" s="172"/>
      <c r="S265" s="172"/>
      <c r="T265" s="172"/>
      <c r="U265" s="172"/>
      <c r="V265" s="172"/>
      <c r="W265" s="172"/>
      <c r="X265" s="172"/>
      <c r="Y265" s="172"/>
      <c r="Z265" s="172"/>
      <c r="AA265" s="172"/>
    </row>
    <row r="266" spans="1:27" ht="12.75" hidden="1" customHeight="1">
      <c r="A266" s="239">
        <v>3</v>
      </c>
      <c r="B266" s="240">
        <v>2</v>
      </c>
      <c r="C266" s="240">
        <v>2</v>
      </c>
      <c r="D266" s="240">
        <v>2</v>
      </c>
      <c r="E266" s="240">
        <v>1</v>
      </c>
      <c r="F266" s="242">
        <v>1</v>
      </c>
      <c r="G266" s="241" t="s">
        <v>164</v>
      </c>
      <c r="H266" s="256">
        <v>231</v>
      </c>
      <c r="I266" s="246"/>
      <c r="J266" s="246"/>
      <c r="K266" s="246"/>
      <c r="L266" s="246"/>
      <c r="M266" s="172"/>
      <c r="N266" s="172"/>
      <c r="O266" s="172"/>
      <c r="P266" s="172"/>
      <c r="Q266" s="172"/>
      <c r="R266" s="172"/>
      <c r="S266" s="172"/>
      <c r="T266" s="172"/>
      <c r="U266" s="172"/>
      <c r="V266" s="172"/>
      <c r="W266" s="172"/>
      <c r="X266" s="172"/>
      <c r="Y266" s="172"/>
      <c r="Z266" s="172"/>
      <c r="AA266" s="172"/>
    </row>
    <row r="267" spans="1:27" ht="12.75" hidden="1" customHeight="1">
      <c r="A267" s="239">
        <v>3</v>
      </c>
      <c r="B267" s="240">
        <v>2</v>
      </c>
      <c r="C267" s="240">
        <v>2</v>
      </c>
      <c r="D267" s="240">
        <v>2</v>
      </c>
      <c r="E267" s="240">
        <v>1</v>
      </c>
      <c r="F267" s="242">
        <v>2</v>
      </c>
      <c r="G267" s="239" t="s">
        <v>165</v>
      </c>
      <c r="H267" s="218">
        <v>232</v>
      </c>
      <c r="I267" s="246"/>
      <c r="J267" s="246"/>
      <c r="K267" s="246"/>
      <c r="L267" s="246"/>
      <c r="M267" s="172"/>
      <c r="N267" s="172"/>
      <c r="O267" s="172"/>
      <c r="P267" s="172"/>
      <c r="Q267" s="172"/>
      <c r="R267" s="172"/>
      <c r="S267" s="172"/>
      <c r="T267" s="172"/>
      <c r="U267" s="172"/>
      <c r="V267" s="172"/>
      <c r="W267" s="172"/>
      <c r="X267" s="172"/>
      <c r="Y267" s="172"/>
      <c r="Z267" s="172"/>
      <c r="AA267" s="172"/>
    </row>
    <row r="268" spans="1:27" ht="12.75" hidden="1" customHeight="1">
      <c r="A268" s="239">
        <v>3</v>
      </c>
      <c r="B268" s="240">
        <v>2</v>
      </c>
      <c r="C268" s="240">
        <v>2</v>
      </c>
      <c r="D268" s="240">
        <v>3</v>
      </c>
      <c r="E268" s="240"/>
      <c r="F268" s="242"/>
      <c r="G268" s="241" t="s">
        <v>166</v>
      </c>
      <c r="H268" s="256">
        <v>233</v>
      </c>
      <c r="I268" s="228">
        <f>I269</f>
        <v>0</v>
      </c>
      <c r="J268" s="276">
        <f>J269</f>
        <v>0</v>
      </c>
      <c r="K268" s="229">
        <f>K269</f>
        <v>0</v>
      </c>
      <c r="L268" s="229">
        <f>L269</f>
        <v>0</v>
      </c>
      <c r="M268" s="172"/>
      <c r="N268" s="172"/>
      <c r="O268" s="172"/>
      <c r="P268" s="172"/>
      <c r="Q268" s="172"/>
      <c r="R268" s="172"/>
      <c r="S268" s="172"/>
      <c r="T268" s="172"/>
      <c r="U268" s="172"/>
      <c r="V268" s="172"/>
      <c r="W268" s="172"/>
      <c r="X268" s="172"/>
      <c r="Y268" s="172"/>
      <c r="Z268" s="172"/>
      <c r="AA268" s="172"/>
    </row>
    <row r="269" spans="1:27" ht="12.75" hidden="1" customHeight="1">
      <c r="A269" s="235">
        <v>3</v>
      </c>
      <c r="B269" s="240">
        <v>2</v>
      </c>
      <c r="C269" s="240">
        <v>2</v>
      </c>
      <c r="D269" s="240">
        <v>3</v>
      </c>
      <c r="E269" s="240">
        <v>1</v>
      </c>
      <c r="F269" s="242"/>
      <c r="G269" s="241" t="s">
        <v>166</v>
      </c>
      <c r="H269" s="218">
        <v>234</v>
      </c>
      <c r="I269" s="228">
        <f>I270+I271</f>
        <v>0</v>
      </c>
      <c r="J269" s="228">
        <f>J270+J271</f>
        <v>0</v>
      </c>
      <c r="K269" s="228">
        <f>K270+K271</f>
        <v>0</v>
      </c>
      <c r="L269" s="228">
        <f>L270+L271</f>
        <v>0</v>
      </c>
      <c r="M269" s="172"/>
      <c r="N269" s="172"/>
      <c r="O269" s="172"/>
      <c r="P269" s="172"/>
      <c r="Q269" s="172"/>
      <c r="R269" s="172"/>
      <c r="S269" s="172"/>
      <c r="T269" s="172"/>
      <c r="U269" s="172"/>
      <c r="V269" s="172"/>
      <c r="W269" s="172"/>
      <c r="X269" s="172"/>
      <c r="Y269" s="172"/>
      <c r="Z269" s="172"/>
      <c r="AA269" s="172"/>
    </row>
    <row r="270" spans="1:27" ht="12.75" hidden="1" customHeight="1">
      <c r="A270" s="235">
        <v>3</v>
      </c>
      <c r="B270" s="240">
        <v>2</v>
      </c>
      <c r="C270" s="240">
        <v>2</v>
      </c>
      <c r="D270" s="240">
        <v>3</v>
      </c>
      <c r="E270" s="240">
        <v>1</v>
      </c>
      <c r="F270" s="242">
        <v>1</v>
      </c>
      <c r="G270" s="241" t="s">
        <v>167</v>
      </c>
      <c r="H270" s="256">
        <v>235</v>
      </c>
      <c r="I270" s="271"/>
      <c r="J270" s="298"/>
      <c r="K270" s="271"/>
      <c r="L270" s="245"/>
      <c r="M270" s="172"/>
      <c r="N270" s="172"/>
      <c r="O270" s="172"/>
      <c r="P270" s="172"/>
      <c r="Q270" s="172"/>
      <c r="R270" s="172"/>
      <c r="S270" s="172"/>
      <c r="T270" s="172"/>
      <c r="U270" s="172"/>
      <c r="V270" s="172"/>
      <c r="W270" s="172"/>
      <c r="X270" s="172"/>
      <c r="Y270" s="172"/>
      <c r="Z270" s="172"/>
      <c r="AA270" s="172"/>
    </row>
    <row r="271" spans="1:27" ht="12.75" hidden="1" customHeight="1">
      <c r="A271" s="235">
        <v>3</v>
      </c>
      <c r="B271" s="240">
        <v>2</v>
      </c>
      <c r="C271" s="240">
        <v>2</v>
      </c>
      <c r="D271" s="240">
        <v>3</v>
      </c>
      <c r="E271" s="240">
        <v>1</v>
      </c>
      <c r="F271" s="242">
        <v>2</v>
      </c>
      <c r="G271" s="241" t="s">
        <v>168</v>
      </c>
      <c r="H271" s="218">
        <v>236</v>
      </c>
      <c r="I271" s="271"/>
      <c r="J271" s="245"/>
      <c r="K271" s="271"/>
      <c r="L271" s="286"/>
      <c r="M271" s="172"/>
      <c r="N271" s="172"/>
      <c r="O271" s="172"/>
      <c r="P271" s="172"/>
      <c r="Q271" s="172"/>
      <c r="R271" s="172"/>
      <c r="S271" s="172"/>
      <c r="T271" s="172"/>
      <c r="U271" s="172"/>
      <c r="V271" s="172"/>
      <c r="W271" s="172"/>
      <c r="X271" s="172"/>
      <c r="Y271" s="172"/>
      <c r="Z271" s="172"/>
      <c r="AA271" s="172"/>
    </row>
    <row r="272" spans="1:27" ht="12.75" hidden="1" customHeight="1">
      <c r="A272" s="239">
        <v>3</v>
      </c>
      <c r="B272" s="240">
        <v>2</v>
      </c>
      <c r="C272" s="240">
        <v>2</v>
      </c>
      <c r="D272" s="240">
        <v>4</v>
      </c>
      <c r="E272" s="240"/>
      <c r="F272" s="242"/>
      <c r="G272" s="241" t="s">
        <v>169</v>
      </c>
      <c r="H272" s="256">
        <v>237</v>
      </c>
      <c r="I272" s="228">
        <f>I273</f>
        <v>0</v>
      </c>
      <c r="J272" s="276">
        <f>J273</f>
        <v>0</v>
      </c>
      <c r="K272" s="229">
        <f>K273</f>
        <v>0</v>
      </c>
      <c r="L272" s="229">
        <f>L273</f>
        <v>0</v>
      </c>
      <c r="M272" s="172"/>
      <c r="N272" s="172"/>
      <c r="O272" s="172"/>
      <c r="P272" s="172"/>
      <c r="Q272" s="172"/>
      <c r="R272" s="172"/>
      <c r="S272" s="172"/>
      <c r="T272" s="172"/>
      <c r="U272" s="172"/>
      <c r="V272" s="172"/>
      <c r="W272" s="172"/>
      <c r="X272" s="172"/>
      <c r="Y272" s="172"/>
      <c r="Z272" s="172"/>
      <c r="AA272" s="172"/>
    </row>
    <row r="273" spans="1:27" ht="12.75" hidden="1" customHeight="1">
      <c r="A273" s="239">
        <v>3</v>
      </c>
      <c r="B273" s="240">
        <v>2</v>
      </c>
      <c r="C273" s="240">
        <v>2</v>
      </c>
      <c r="D273" s="240">
        <v>4</v>
      </c>
      <c r="E273" s="240">
        <v>1</v>
      </c>
      <c r="F273" s="242"/>
      <c r="G273" s="241" t="s">
        <v>169</v>
      </c>
      <c r="H273" s="218">
        <v>238</v>
      </c>
      <c r="I273" s="228">
        <f>SUM(I274:I275)</f>
        <v>0</v>
      </c>
      <c r="J273" s="276">
        <f>SUM(J274:J275)</f>
        <v>0</v>
      </c>
      <c r="K273" s="229">
        <f>SUM(K274:K275)</f>
        <v>0</v>
      </c>
      <c r="L273" s="229">
        <f>SUM(L274:L275)</f>
        <v>0</v>
      </c>
      <c r="M273" s="172"/>
      <c r="N273" s="172"/>
      <c r="O273" s="172"/>
      <c r="P273" s="172"/>
      <c r="Q273" s="172"/>
      <c r="R273" s="172"/>
      <c r="S273" s="172"/>
      <c r="T273" s="172"/>
      <c r="U273" s="172"/>
      <c r="V273" s="172"/>
      <c r="W273" s="172"/>
      <c r="X273" s="172"/>
      <c r="Y273" s="172"/>
      <c r="Z273" s="172"/>
      <c r="AA273" s="172"/>
    </row>
    <row r="274" spans="1:27" ht="12.75" hidden="1" customHeight="1">
      <c r="A274" s="239">
        <v>3</v>
      </c>
      <c r="B274" s="240">
        <v>2</v>
      </c>
      <c r="C274" s="240">
        <v>2</v>
      </c>
      <c r="D274" s="240">
        <v>4</v>
      </c>
      <c r="E274" s="240">
        <v>1</v>
      </c>
      <c r="F274" s="242">
        <v>1</v>
      </c>
      <c r="G274" s="241" t="s">
        <v>167</v>
      </c>
      <c r="H274" s="256">
        <v>239</v>
      </c>
      <c r="I274" s="246"/>
      <c r="J274" s="246"/>
      <c r="K274" s="246"/>
      <c r="L274" s="246"/>
      <c r="M274" s="172"/>
      <c r="N274" s="172"/>
      <c r="O274" s="172"/>
      <c r="P274" s="172"/>
      <c r="Q274" s="172"/>
      <c r="R274" s="172"/>
      <c r="S274" s="172"/>
      <c r="T274" s="172"/>
      <c r="U274" s="172"/>
      <c r="V274" s="172"/>
      <c r="W274" s="172"/>
      <c r="X274" s="172"/>
      <c r="Y274" s="172"/>
      <c r="Z274" s="172"/>
      <c r="AA274" s="172"/>
    </row>
    <row r="275" spans="1:27" ht="12.75" hidden="1" customHeight="1">
      <c r="A275" s="235">
        <v>3</v>
      </c>
      <c r="B275" s="233">
        <v>2</v>
      </c>
      <c r="C275" s="233">
        <v>2</v>
      </c>
      <c r="D275" s="233">
        <v>4</v>
      </c>
      <c r="E275" s="233">
        <v>1</v>
      </c>
      <c r="F275" s="236">
        <v>2</v>
      </c>
      <c r="G275" s="243" t="s">
        <v>168</v>
      </c>
      <c r="H275" s="218">
        <v>240</v>
      </c>
      <c r="I275" s="246"/>
      <c r="J275" s="246"/>
      <c r="K275" s="246"/>
      <c r="L275" s="246"/>
      <c r="M275" s="172"/>
      <c r="N275" s="172"/>
      <c r="O275" s="172"/>
      <c r="P275" s="172"/>
      <c r="Q275" s="172"/>
      <c r="R275" s="172"/>
      <c r="S275" s="172"/>
      <c r="T275" s="172"/>
      <c r="U275" s="172"/>
      <c r="V275" s="172"/>
      <c r="W275" s="172"/>
      <c r="X275" s="172"/>
      <c r="Y275" s="172"/>
      <c r="Z275" s="172"/>
      <c r="AA275" s="172"/>
    </row>
    <row r="276" spans="1:27" ht="12.75" hidden="1" customHeight="1">
      <c r="A276" s="239">
        <v>3</v>
      </c>
      <c r="B276" s="240">
        <v>2</v>
      </c>
      <c r="C276" s="240">
        <v>2</v>
      </c>
      <c r="D276" s="240">
        <v>5</v>
      </c>
      <c r="E276" s="240"/>
      <c r="F276" s="242"/>
      <c r="G276" s="241" t="s">
        <v>170</v>
      </c>
      <c r="H276" s="256">
        <v>241</v>
      </c>
      <c r="I276" s="228">
        <f t="shared" ref="I276:L277" si="24">I277</f>
        <v>0</v>
      </c>
      <c r="J276" s="276">
        <f t="shared" si="24"/>
        <v>0</v>
      </c>
      <c r="K276" s="229">
        <f t="shared" si="24"/>
        <v>0</v>
      </c>
      <c r="L276" s="229">
        <f t="shared" si="24"/>
        <v>0</v>
      </c>
      <c r="M276" s="172"/>
      <c r="N276" s="172"/>
      <c r="O276" s="172"/>
      <c r="P276" s="172"/>
      <c r="Q276" s="172"/>
      <c r="R276" s="172"/>
      <c r="S276" s="172"/>
      <c r="T276" s="172"/>
      <c r="U276" s="172"/>
      <c r="V276" s="172"/>
      <c r="W276" s="172"/>
      <c r="X276" s="172"/>
      <c r="Y276" s="172"/>
      <c r="Z276" s="172"/>
      <c r="AA276" s="172"/>
    </row>
    <row r="277" spans="1:27" ht="12.75" hidden="1" customHeight="1">
      <c r="A277" s="239">
        <v>3</v>
      </c>
      <c r="B277" s="240">
        <v>2</v>
      </c>
      <c r="C277" s="240">
        <v>2</v>
      </c>
      <c r="D277" s="240">
        <v>5</v>
      </c>
      <c r="E277" s="240">
        <v>1</v>
      </c>
      <c r="F277" s="242"/>
      <c r="G277" s="241" t="s">
        <v>170</v>
      </c>
      <c r="H277" s="218">
        <v>242</v>
      </c>
      <c r="I277" s="228">
        <f t="shared" si="24"/>
        <v>0</v>
      </c>
      <c r="J277" s="276">
        <f t="shared" si="24"/>
        <v>0</v>
      </c>
      <c r="K277" s="276">
        <f t="shared" si="24"/>
        <v>0</v>
      </c>
      <c r="L277" s="229">
        <f t="shared" si="24"/>
        <v>0</v>
      </c>
      <c r="M277" s="172"/>
      <c r="N277" s="172"/>
      <c r="O277" s="172"/>
      <c r="P277" s="172"/>
      <c r="Q277" s="172"/>
      <c r="R277" s="172"/>
      <c r="S277" s="172"/>
      <c r="T277" s="172"/>
      <c r="U277" s="172"/>
      <c r="V277" s="172"/>
      <c r="W277" s="172"/>
      <c r="X277" s="172"/>
      <c r="Y277" s="172"/>
      <c r="Z277" s="172"/>
      <c r="AA277" s="172"/>
    </row>
    <row r="278" spans="1:27" ht="12.75" hidden="1" customHeight="1">
      <c r="A278" s="239">
        <v>3</v>
      </c>
      <c r="B278" s="240">
        <v>2</v>
      </c>
      <c r="C278" s="240">
        <v>2</v>
      </c>
      <c r="D278" s="240">
        <v>5</v>
      </c>
      <c r="E278" s="240">
        <v>1</v>
      </c>
      <c r="F278" s="242">
        <v>1</v>
      </c>
      <c r="G278" s="241" t="s">
        <v>170</v>
      </c>
      <c r="H278" s="256">
        <v>243</v>
      </c>
      <c r="I278" s="286"/>
      <c r="J278" s="286"/>
      <c r="K278" s="286"/>
      <c r="L278" s="286"/>
      <c r="M278" s="172"/>
      <c r="N278" s="172"/>
      <c r="O278" s="172"/>
      <c r="P278" s="172"/>
      <c r="Q278" s="172"/>
      <c r="R278" s="172"/>
      <c r="S278" s="172"/>
      <c r="T278" s="172"/>
      <c r="U278" s="172"/>
      <c r="V278" s="172"/>
      <c r="W278" s="172"/>
      <c r="X278" s="172"/>
      <c r="Y278" s="172"/>
      <c r="Z278" s="172"/>
      <c r="AA278" s="172"/>
    </row>
    <row r="279" spans="1:27" ht="12.75" hidden="1" customHeight="1">
      <c r="A279" s="239">
        <v>3</v>
      </c>
      <c r="B279" s="240">
        <v>2</v>
      </c>
      <c r="C279" s="240">
        <v>2</v>
      </c>
      <c r="D279" s="240">
        <v>6</v>
      </c>
      <c r="E279" s="240"/>
      <c r="F279" s="242"/>
      <c r="G279" s="241" t="s">
        <v>171</v>
      </c>
      <c r="H279" s="218">
        <v>244</v>
      </c>
      <c r="I279" s="228">
        <f t="shared" ref="I279:L280" si="25">I280</f>
        <v>0</v>
      </c>
      <c r="J279" s="311">
        <f t="shared" si="25"/>
        <v>0</v>
      </c>
      <c r="K279" s="276">
        <f t="shared" si="25"/>
        <v>0</v>
      </c>
      <c r="L279" s="229">
        <f t="shared" si="25"/>
        <v>0</v>
      </c>
      <c r="M279" s="172"/>
      <c r="N279" s="172"/>
      <c r="O279" s="172"/>
      <c r="P279" s="172"/>
      <c r="Q279" s="172"/>
      <c r="R279" s="172"/>
      <c r="S279" s="172"/>
      <c r="T279" s="172"/>
      <c r="U279" s="172"/>
      <c r="V279" s="172"/>
      <c r="W279" s="172"/>
      <c r="X279" s="172"/>
      <c r="Y279" s="172"/>
      <c r="Z279" s="172"/>
      <c r="AA279" s="172"/>
    </row>
    <row r="280" spans="1:27" ht="12.75" hidden="1" customHeight="1">
      <c r="A280" s="239">
        <v>3</v>
      </c>
      <c r="B280" s="240">
        <v>2</v>
      </c>
      <c r="C280" s="240">
        <v>2</v>
      </c>
      <c r="D280" s="240">
        <v>6</v>
      </c>
      <c r="E280" s="240">
        <v>1</v>
      </c>
      <c r="F280" s="242"/>
      <c r="G280" s="241" t="s">
        <v>171</v>
      </c>
      <c r="H280" s="256">
        <v>245</v>
      </c>
      <c r="I280" s="228">
        <f t="shared" si="25"/>
        <v>0</v>
      </c>
      <c r="J280" s="311">
        <f t="shared" si="25"/>
        <v>0</v>
      </c>
      <c r="K280" s="276">
        <f t="shared" si="25"/>
        <v>0</v>
      </c>
      <c r="L280" s="229">
        <f t="shared" si="25"/>
        <v>0</v>
      </c>
      <c r="M280" s="172"/>
      <c r="N280" s="172"/>
      <c r="O280" s="172"/>
      <c r="P280" s="172"/>
      <c r="Q280" s="172"/>
      <c r="R280" s="172"/>
      <c r="S280" s="172"/>
      <c r="T280" s="172"/>
      <c r="U280" s="172"/>
      <c r="V280" s="172"/>
      <c r="W280" s="172"/>
      <c r="X280" s="172"/>
      <c r="Y280" s="172"/>
      <c r="Z280" s="172"/>
      <c r="AA280" s="172"/>
    </row>
    <row r="281" spans="1:27" ht="12.75" hidden="1" customHeight="1">
      <c r="A281" s="239">
        <v>3</v>
      </c>
      <c r="B281" s="268">
        <v>2</v>
      </c>
      <c r="C281" s="268">
        <v>2</v>
      </c>
      <c r="D281" s="240">
        <v>6</v>
      </c>
      <c r="E281" s="268">
        <v>1</v>
      </c>
      <c r="F281" s="269">
        <v>1</v>
      </c>
      <c r="G281" s="284" t="s">
        <v>171</v>
      </c>
      <c r="H281" s="218">
        <v>246</v>
      </c>
      <c r="I281" s="286"/>
      <c r="J281" s="286"/>
      <c r="K281" s="286"/>
      <c r="L281" s="286"/>
      <c r="M281" s="172"/>
      <c r="N281" s="172"/>
      <c r="O281" s="172"/>
      <c r="P281" s="172"/>
      <c r="Q281" s="172"/>
      <c r="R281" s="172"/>
      <c r="S281" s="172"/>
      <c r="T281" s="172"/>
      <c r="U281" s="172"/>
      <c r="V281" s="172"/>
      <c r="W281" s="172"/>
      <c r="X281" s="172"/>
      <c r="Y281" s="172"/>
      <c r="Z281" s="172"/>
      <c r="AA281" s="172"/>
    </row>
    <row r="282" spans="1:27" ht="12.75" hidden="1" customHeight="1">
      <c r="A282" s="243">
        <v>3</v>
      </c>
      <c r="B282" s="239">
        <v>2</v>
      </c>
      <c r="C282" s="240">
        <v>2</v>
      </c>
      <c r="D282" s="240">
        <v>7</v>
      </c>
      <c r="E282" s="240"/>
      <c r="F282" s="242"/>
      <c r="G282" s="241" t="s">
        <v>172</v>
      </c>
      <c r="H282" s="256">
        <v>247</v>
      </c>
      <c r="I282" s="228">
        <f>I283</f>
        <v>0</v>
      </c>
      <c r="J282" s="311">
        <f>J283</f>
        <v>0</v>
      </c>
      <c r="K282" s="276">
        <f>K283</f>
        <v>0</v>
      </c>
      <c r="L282" s="229">
        <f>L283</f>
        <v>0</v>
      </c>
      <c r="M282" s="172"/>
      <c r="N282" s="172"/>
      <c r="O282" s="172"/>
      <c r="P282" s="172"/>
      <c r="Q282" s="172"/>
      <c r="R282" s="172"/>
      <c r="S282" s="172"/>
      <c r="T282" s="172"/>
      <c r="U282" s="172"/>
      <c r="V282" s="172"/>
      <c r="W282" s="172"/>
      <c r="X282" s="172"/>
      <c r="Y282" s="172"/>
      <c r="Z282" s="172"/>
      <c r="AA282" s="172"/>
    </row>
    <row r="283" spans="1:27" ht="12.75" hidden="1" customHeight="1">
      <c r="A283" s="243">
        <v>3</v>
      </c>
      <c r="B283" s="239">
        <v>2</v>
      </c>
      <c r="C283" s="240">
        <v>2</v>
      </c>
      <c r="D283" s="240">
        <v>7</v>
      </c>
      <c r="E283" s="240">
        <v>1</v>
      </c>
      <c r="F283" s="242"/>
      <c r="G283" s="241" t="s">
        <v>172</v>
      </c>
      <c r="H283" s="218">
        <v>248</v>
      </c>
      <c r="I283" s="228">
        <f>I284+I285</f>
        <v>0</v>
      </c>
      <c r="J283" s="228">
        <f>J284+J285</f>
        <v>0</v>
      </c>
      <c r="K283" s="228">
        <f>K284+K285</f>
        <v>0</v>
      </c>
      <c r="L283" s="228">
        <f>L284+L285</f>
        <v>0</v>
      </c>
      <c r="M283" s="172"/>
      <c r="N283" s="172"/>
      <c r="O283" s="172"/>
      <c r="P283" s="172"/>
      <c r="Q283" s="172"/>
      <c r="R283" s="172"/>
      <c r="S283" s="172"/>
      <c r="T283" s="172"/>
      <c r="U283" s="172"/>
      <c r="V283" s="172"/>
      <c r="W283" s="172"/>
      <c r="X283" s="172"/>
      <c r="Y283" s="172"/>
      <c r="Z283" s="172"/>
      <c r="AA283" s="172"/>
    </row>
    <row r="284" spans="1:27" ht="12.75" hidden="1" customHeight="1">
      <c r="A284" s="243">
        <v>3</v>
      </c>
      <c r="B284" s="239">
        <v>2</v>
      </c>
      <c r="C284" s="239">
        <v>2</v>
      </c>
      <c r="D284" s="240">
        <v>7</v>
      </c>
      <c r="E284" s="240">
        <v>1</v>
      </c>
      <c r="F284" s="242">
        <v>1</v>
      </c>
      <c r="G284" s="241" t="s">
        <v>167</v>
      </c>
      <c r="H284" s="256">
        <v>249</v>
      </c>
      <c r="I284" s="286"/>
      <c r="J284" s="286"/>
      <c r="K284" s="286"/>
      <c r="L284" s="286"/>
      <c r="M284" s="172"/>
      <c r="N284" s="172"/>
      <c r="O284" s="172"/>
      <c r="P284" s="172"/>
      <c r="Q284" s="172"/>
      <c r="R284" s="172"/>
      <c r="S284" s="172"/>
      <c r="T284" s="172"/>
      <c r="U284" s="172"/>
      <c r="V284" s="172"/>
      <c r="W284" s="172"/>
      <c r="X284" s="172"/>
      <c r="Y284" s="172"/>
      <c r="Z284" s="172"/>
      <c r="AA284" s="172"/>
    </row>
    <row r="285" spans="1:27" ht="12.75" hidden="1" customHeight="1">
      <c r="A285" s="243">
        <v>3</v>
      </c>
      <c r="B285" s="239">
        <v>2</v>
      </c>
      <c r="C285" s="239">
        <v>2</v>
      </c>
      <c r="D285" s="240">
        <v>7</v>
      </c>
      <c r="E285" s="240">
        <v>1</v>
      </c>
      <c r="F285" s="242">
        <v>2</v>
      </c>
      <c r="G285" s="241" t="s">
        <v>168</v>
      </c>
      <c r="H285" s="218">
        <v>250</v>
      </c>
      <c r="I285" s="246"/>
      <c r="J285" s="246"/>
      <c r="K285" s="246"/>
      <c r="L285" s="246"/>
      <c r="M285" s="172"/>
      <c r="N285" s="172"/>
      <c r="O285" s="172"/>
      <c r="P285" s="172"/>
      <c r="Q285" s="172"/>
      <c r="R285" s="172"/>
      <c r="S285" s="172"/>
      <c r="T285" s="172"/>
      <c r="U285" s="172"/>
      <c r="V285" s="172"/>
      <c r="W285" s="172"/>
      <c r="X285" s="172"/>
      <c r="Y285" s="172"/>
      <c r="Z285" s="172"/>
      <c r="AA285" s="172"/>
    </row>
    <row r="286" spans="1:27" ht="25.5" hidden="1" customHeight="1">
      <c r="A286" s="247">
        <v>3</v>
      </c>
      <c r="B286" s="247">
        <v>3</v>
      </c>
      <c r="C286" s="223"/>
      <c r="D286" s="224"/>
      <c r="E286" s="224"/>
      <c r="F286" s="226"/>
      <c r="G286" s="225" t="s">
        <v>176</v>
      </c>
      <c r="H286" s="256">
        <v>251</v>
      </c>
      <c r="I286" s="228">
        <f>SUM(I287+I316)</f>
        <v>0</v>
      </c>
      <c r="J286" s="311">
        <f>SUM(J287+J316)</f>
        <v>0</v>
      </c>
      <c r="K286" s="276">
        <f>SUM(K287+K316)</f>
        <v>0</v>
      </c>
      <c r="L286" s="229">
        <f>SUM(L287+L316)</f>
        <v>0</v>
      </c>
      <c r="M286" s="172"/>
      <c r="N286" s="172"/>
      <c r="O286" s="172"/>
      <c r="P286" s="172"/>
      <c r="Q286" s="172"/>
      <c r="R286" s="172"/>
      <c r="S286" s="172"/>
      <c r="T286" s="172"/>
      <c r="U286" s="172"/>
      <c r="V286" s="172"/>
      <c r="W286" s="172"/>
      <c r="X286" s="172"/>
      <c r="Y286" s="172"/>
      <c r="Z286" s="172"/>
      <c r="AA286" s="172"/>
    </row>
    <row r="287" spans="1:27" ht="12.75" hidden="1" customHeight="1">
      <c r="A287" s="243">
        <v>3</v>
      </c>
      <c r="B287" s="243">
        <v>3</v>
      </c>
      <c r="C287" s="239">
        <v>1</v>
      </c>
      <c r="D287" s="240"/>
      <c r="E287" s="240"/>
      <c r="F287" s="242"/>
      <c r="G287" s="241" t="s">
        <v>157</v>
      </c>
      <c r="H287" s="218">
        <v>252</v>
      </c>
      <c r="I287" s="228">
        <f>SUM(I289+I294+I298+I302+I306+I309+I312)</f>
        <v>0</v>
      </c>
      <c r="J287" s="311">
        <f>SUM(J289+J294+J298+J302+J306+J309+J312)</f>
        <v>0</v>
      </c>
      <c r="K287" s="276">
        <f>SUM(K289+K294+K298+K302+K306+K309+K312)</f>
        <v>0</v>
      </c>
      <c r="L287" s="229">
        <f>SUM(L289+L294+L298+L302+L306+L309+L312)</f>
        <v>0</v>
      </c>
      <c r="M287" s="172"/>
      <c r="N287" s="172"/>
      <c r="O287" s="172"/>
      <c r="P287" s="172"/>
      <c r="Q287" s="172"/>
      <c r="R287" s="172"/>
      <c r="S287" s="172"/>
      <c r="T287" s="172"/>
      <c r="U287" s="172"/>
      <c r="V287" s="172"/>
      <c r="W287" s="172"/>
      <c r="X287" s="172"/>
      <c r="Y287" s="172"/>
      <c r="Z287" s="172"/>
      <c r="AA287" s="172"/>
    </row>
    <row r="288" spans="1:27" ht="12.75" hidden="1" customHeight="1">
      <c r="A288" s="485">
        <v>1</v>
      </c>
      <c r="B288" s="486"/>
      <c r="C288" s="486"/>
      <c r="D288" s="486"/>
      <c r="E288" s="486"/>
      <c r="F288" s="487"/>
      <c r="G288" s="292">
        <v>2</v>
      </c>
      <c r="H288" s="262">
        <v>3</v>
      </c>
      <c r="I288" s="264">
        <v>4</v>
      </c>
      <c r="J288" s="265">
        <v>5</v>
      </c>
      <c r="K288" s="266">
        <v>6</v>
      </c>
      <c r="L288" s="264">
        <v>7</v>
      </c>
      <c r="M288" s="172"/>
      <c r="N288" s="172"/>
      <c r="O288" s="172"/>
      <c r="P288" s="172"/>
      <c r="Q288" s="172"/>
      <c r="R288" s="172"/>
      <c r="S288" s="172"/>
      <c r="T288" s="172"/>
      <c r="U288" s="172"/>
      <c r="V288" s="172"/>
      <c r="W288" s="172"/>
      <c r="X288" s="172"/>
      <c r="Y288" s="172"/>
      <c r="Z288" s="172"/>
      <c r="AA288" s="172"/>
    </row>
    <row r="289" spans="1:27" ht="25.5" hidden="1" customHeight="1">
      <c r="A289" s="243">
        <v>3</v>
      </c>
      <c r="B289" s="243">
        <v>3</v>
      </c>
      <c r="C289" s="239">
        <v>1</v>
      </c>
      <c r="D289" s="240">
        <v>1</v>
      </c>
      <c r="E289" s="240"/>
      <c r="F289" s="242"/>
      <c r="G289" s="241" t="s">
        <v>158</v>
      </c>
      <c r="H289" s="256">
        <v>253</v>
      </c>
      <c r="I289" s="228">
        <f>I290</f>
        <v>0</v>
      </c>
      <c r="J289" s="311">
        <f>J290</f>
        <v>0</v>
      </c>
      <c r="K289" s="276">
        <f>K290</f>
        <v>0</v>
      </c>
      <c r="L289" s="229">
        <f>L290</f>
        <v>0</v>
      </c>
      <c r="M289" s="172"/>
      <c r="N289" s="172"/>
      <c r="O289" s="172"/>
      <c r="P289" s="172"/>
      <c r="Q289" s="172"/>
      <c r="R289" s="172"/>
      <c r="S289" s="172"/>
      <c r="T289" s="172"/>
      <c r="U289" s="172"/>
      <c r="V289" s="172"/>
      <c r="W289" s="172"/>
      <c r="X289" s="172"/>
      <c r="Y289" s="172"/>
      <c r="Z289" s="172"/>
      <c r="AA289" s="172"/>
    </row>
    <row r="290" spans="1:27" ht="25.5" hidden="1" customHeight="1">
      <c r="A290" s="243">
        <v>3</v>
      </c>
      <c r="B290" s="243">
        <v>3</v>
      </c>
      <c r="C290" s="239">
        <v>1</v>
      </c>
      <c r="D290" s="240">
        <v>1</v>
      </c>
      <c r="E290" s="240">
        <v>1</v>
      </c>
      <c r="F290" s="242"/>
      <c r="G290" s="241" t="s">
        <v>158</v>
      </c>
      <c r="H290" s="218">
        <v>254</v>
      </c>
      <c r="I290" s="228">
        <f>SUM(I291:I293)</f>
        <v>0</v>
      </c>
      <c r="J290" s="311">
        <f>SUM(J291:J293)</f>
        <v>0</v>
      </c>
      <c r="K290" s="276">
        <f>SUM(K291:K293)</f>
        <v>0</v>
      </c>
      <c r="L290" s="229">
        <f>SUM(L291:L293)</f>
        <v>0</v>
      </c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2"/>
      <c r="Z290" s="172"/>
      <c r="AA290" s="172"/>
    </row>
    <row r="291" spans="1:27" ht="12.75" hidden="1" customHeight="1">
      <c r="A291" s="243">
        <v>3</v>
      </c>
      <c r="B291" s="243">
        <v>3</v>
      </c>
      <c r="C291" s="239">
        <v>1</v>
      </c>
      <c r="D291" s="240">
        <v>1</v>
      </c>
      <c r="E291" s="240">
        <v>1</v>
      </c>
      <c r="F291" s="242">
        <v>1</v>
      </c>
      <c r="G291" s="241" t="s">
        <v>159</v>
      </c>
      <c r="H291" s="256">
        <v>255</v>
      </c>
      <c r="I291" s="246"/>
      <c r="J291" s="246"/>
      <c r="K291" s="246"/>
      <c r="L291" s="246"/>
      <c r="M291" s="172"/>
      <c r="N291" s="172"/>
      <c r="O291" s="172"/>
      <c r="P291" s="172"/>
      <c r="Q291" s="172"/>
      <c r="R291" s="172"/>
      <c r="S291" s="172"/>
      <c r="T291" s="172"/>
      <c r="U291" s="172"/>
      <c r="V291" s="172"/>
      <c r="W291" s="172"/>
      <c r="X291" s="172"/>
      <c r="Y291" s="172"/>
      <c r="Z291" s="172"/>
      <c r="AA291" s="172"/>
    </row>
    <row r="292" spans="1:27" ht="12.75" hidden="1" customHeight="1">
      <c r="A292" s="243">
        <v>3</v>
      </c>
      <c r="B292" s="243">
        <v>3</v>
      </c>
      <c r="C292" s="239">
        <v>1</v>
      </c>
      <c r="D292" s="240">
        <v>1</v>
      </c>
      <c r="E292" s="240">
        <v>1</v>
      </c>
      <c r="F292" s="242">
        <v>2</v>
      </c>
      <c r="G292" s="241" t="s">
        <v>160</v>
      </c>
      <c r="H292" s="218">
        <v>256</v>
      </c>
      <c r="I292" s="246"/>
      <c r="J292" s="246"/>
      <c r="K292" s="246"/>
      <c r="L292" s="246"/>
      <c r="M292" s="172"/>
      <c r="N292" s="172"/>
      <c r="O292" s="172"/>
      <c r="P292" s="172"/>
      <c r="Q292" s="172"/>
      <c r="R292" s="172"/>
      <c r="S292" s="172"/>
      <c r="T292" s="172"/>
      <c r="U292" s="172"/>
      <c r="V292" s="172"/>
      <c r="W292" s="172"/>
      <c r="X292" s="172"/>
      <c r="Y292" s="172"/>
      <c r="Z292" s="172"/>
      <c r="AA292" s="172"/>
    </row>
    <row r="293" spans="1:27" ht="12.75" hidden="1" customHeight="1">
      <c r="A293" s="243">
        <v>3</v>
      </c>
      <c r="B293" s="239">
        <v>3</v>
      </c>
      <c r="C293" s="235">
        <v>1</v>
      </c>
      <c r="D293" s="240">
        <v>1</v>
      </c>
      <c r="E293" s="240">
        <v>1</v>
      </c>
      <c r="F293" s="242">
        <v>3</v>
      </c>
      <c r="G293" s="241" t="s">
        <v>177</v>
      </c>
      <c r="H293" s="256">
        <v>257</v>
      </c>
      <c r="I293" s="246"/>
      <c r="J293" s="246"/>
      <c r="K293" s="246"/>
      <c r="L293" s="246"/>
      <c r="M293" s="172"/>
      <c r="N293" s="172"/>
      <c r="O293" s="172"/>
      <c r="P293" s="172"/>
      <c r="Q293" s="172"/>
      <c r="R293" s="172"/>
      <c r="S293" s="172"/>
      <c r="T293" s="172"/>
      <c r="U293" s="172"/>
      <c r="V293" s="172"/>
      <c r="W293" s="172"/>
      <c r="X293" s="172"/>
      <c r="Y293" s="172"/>
      <c r="Z293" s="172"/>
      <c r="AA293" s="172"/>
    </row>
    <row r="294" spans="1:27" ht="25.5" hidden="1" customHeight="1">
      <c r="A294" s="261">
        <v>3</v>
      </c>
      <c r="B294" s="235">
        <v>3</v>
      </c>
      <c r="C294" s="239">
        <v>1</v>
      </c>
      <c r="D294" s="240">
        <v>2</v>
      </c>
      <c r="E294" s="240"/>
      <c r="F294" s="242"/>
      <c r="G294" s="241" t="s">
        <v>178</v>
      </c>
      <c r="H294" s="218">
        <v>258</v>
      </c>
      <c r="I294" s="228">
        <f>I295</f>
        <v>0</v>
      </c>
      <c r="J294" s="311">
        <f>J295</f>
        <v>0</v>
      </c>
      <c r="K294" s="276">
        <f>K295</f>
        <v>0</v>
      </c>
      <c r="L294" s="229">
        <f>L295</f>
        <v>0</v>
      </c>
      <c r="M294" s="172"/>
      <c r="N294" s="172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2"/>
      <c r="Z294" s="172"/>
      <c r="AA294" s="172"/>
    </row>
    <row r="295" spans="1:27" ht="25.5" hidden="1" customHeight="1">
      <c r="A295" s="261">
        <v>3</v>
      </c>
      <c r="B295" s="261">
        <v>3</v>
      </c>
      <c r="C295" s="235">
        <v>1</v>
      </c>
      <c r="D295" s="233">
        <v>2</v>
      </c>
      <c r="E295" s="233">
        <v>1</v>
      </c>
      <c r="F295" s="236"/>
      <c r="G295" s="234" t="s">
        <v>178</v>
      </c>
      <c r="H295" s="218">
        <v>259</v>
      </c>
      <c r="I295" s="249">
        <f>SUM(I296:I297)</f>
        <v>0</v>
      </c>
      <c r="J295" s="312">
        <f>SUM(J296:J297)</f>
        <v>0</v>
      </c>
      <c r="K295" s="275">
        <f>SUM(K296:K297)</f>
        <v>0</v>
      </c>
      <c r="L295" s="250">
        <f>SUM(L296:L297)</f>
        <v>0</v>
      </c>
      <c r="M295" s="172"/>
      <c r="N295" s="172"/>
      <c r="O295" s="172"/>
      <c r="P295" s="172"/>
      <c r="Q295" s="172"/>
      <c r="R295" s="172"/>
      <c r="S295" s="172"/>
      <c r="T295" s="172"/>
      <c r="U295" s="172"/>
      <c r="V295" s="172"/>
      <c r="W295" s="172"/>
      <c r="X295" s="172"/>
      <c r="Y295" s="172"/>
      <c r="Z295" s="172"/>
      <c r="AA295" s="172"/>
    </row>
    <row r="296" spans="1:27" ht="12.75" hidden="1" customHeight="1">
      <c r="A296" s="243">
        <v>3</v>
      </c>
      <c r="B296" s="243">
        <v>3</v>
      </c>
      <c r="C296" s="239">
        <v>1</v>
      </c>
      <c r="D296" s="240">
        <v>2</v>
      </c>
      <c r="E296" s="240">
        <v>1</v>
      </c>
      <c r="F296" s="242">
        <v>1</v>
      </c>
      <c r="G296" s="241" t="s">
        <v>164</v>
      </c>
      <c r="H296" s="218">
        <v>260</v>
      </c>
      <c r="I296" s="246"/>
      <c r="J296" s="246"/>
      <c r="K296" s="246"/>
      <c r="L296" s="246"/>
      <c r="M296" s="172"/>
      <c r="N296" s="172"/>
      <c r="O296" s="172"/>
      <c r="P296" s="172"/>
      <c r="Q296" s="172"/>
      <c r="R296" s="172"/>
      <c r="S296" s="172"/>
      <c r="T296" s="172"/>
      <c r="U296" s="172"/>
      <c r="V296" s="172"/>
      <c r="W296" s="172"/>
      <c r="X296" s="172"/>
      <c r="Y296" s="172"/>
      <c r="Z296" s="172"/>
      <c r="AA296" s="172"/>
    </row>
    <row r="297" spans="1:27" ht="12.75" hidden="1" customHeight="1">
      <c r="A297" s="251">
        <v>3</v>
      </c>
      <c r="B297" s="295">
        <v>3</v>
      </c>
      <c r="C297" s="267">
        <v>1</v>
      </c>
      <c r="D297" s="268">
        <v>2</v>
      </c>
      <c r="E297" s="268">
        <v>1</v>
      </c>
      <c r="F297" s="269">
        <v>2</v>
      </c>
      <c r="G297" s="284" t="s">
        <v>165</v>
      </c>
      <c r="H297" s="218">
        <v>261</v>
      </c>
      <c r="I297" s="246"/>
      <c r="J297" s="246"/>
      <c r="K297" s="246"/>
      <c r="L297" s="246"/>
      <c r="M297" s="172"/>
      <c r="N297" s="172"/>
      <c r="O297" s="172"/>
      <c r="P297" s="172"/>
      <c r="Q297" s="172"/>
      <c r="R297" s="172"/>
      <c r="S297" s="172"/>
      <c r="T297" s="172"/>
      <c r="U297" s="172"/>
      <c r="V297" s="172"/>
      <c r="W297" s="172"/>
      <c r="X297" s="172"/>
      <c r="Y297" s="172"/>
      <c r="Z297" s="172"/>
      <c r="AA297" s="172"/>
    </row>
    <row r="298" spans="1:27" ht="12.75" hidden="1" customHeight="1">
      <c r="A298" s="239">
        <v>3</v>
      </c>
      <c r="B298" s="241">
        <v>3</v>
      </c>
      <c r="C298" s="239">
        <v>1</v>
      </c>
      <c r="D298" s="240">
        <v>3</v>
      </c>
      <c r="E298" s="240"/>
      <c r="F298" s="242"/>
      <c r="G298" s="241" t="s">
        <v>166</v>
      </c>
      <c r="H298" s="218">
        <v>262</v>
      </c>
      <c r="I298" s="228">
        <f>I299</f>
        <v>0</v>
      </c>
      <c r="J298" s="311">
        <f>J299</f>
        <v>0</v>
      </c>
      <c r="K298" s="276">
        <f>K299</f>
        <v>0</v>
      </c>
      <c r="L298" s="229">
        <f>L299</f>
        <v>0</v>
      </c>
      <c r="M298" s="172"/>
      <c r="N298" s="172"/>
      <c r="O298" s="172"/>
      <c r="P298" s="172"/>
      <c r="Q298" s="172"/>
      <c r="R298" s="172"/>
      <c r="S298" s="172"/>
      <c r="T298" s="172"/>
      <c r="U298" s="172"/>
      <c r="V298" s="172"/>
      <c r="W298" s="172"/>
      <c r="X298" s="172"/>
      <c r="Y298" s="172"/>
      <c r="Z298" s="172"/>
      <c r="AA298" s="172"/>
    </row>
    <row r="299" spans="1:27" ht="12.75" hidden="1" customHeight="1">
      <c r="A299" s="239">
        <v>3</v>
      </c>
      <c r="B299" s="284">
        <v>3</v>
      </c>
      <c r="C299" s="267">
        <v>1</v>
      </c>
      <c r="D299" s="268">
        <v>3</v>
      </c>
      <c r="E299" s="268">
        <v>1</v>
      </c>
      <c r="F299" s="269"/>
      <c r="G299" s="284" t="s">
        <v>166</v>
      </c>
      <c r="H299" s="218">
        <v>263</v>
      </c>
      <c r="I299" s="229">
        <f>I300+I301</f>
        <v>0</v>
      </c>
      <c r="J299" s="229">
        <f>J300+J301</f>
        <v>0</v>
      </c>
      <c r="K299" s="229">
        <f>K300+K301</f>
        <v>0</v>
      </c>
      <c r="L299" s="229">
        <f>L300+L301</f>
        <v>0</v>
      </c>
      <c r="M299" s="172"/>
      <c r="N299" s="172"/>
      <c r="O299" s="172"/>
      <c r="P299" s="172"/>
      <c r="Q299" s="172"/>
      <c r="R299" s="172"/>
      <c r="S299" s="172"/>
      <c r="T299" s="172"/>
      <c r="U299" s="172"/>
      <c r="V299" s="172"/>
      <c r="W299" s="172"/>
      <c r="X299" s="172"/>
      <c r="Y299" s="172"/>
      <c r="Z299" s="172"/>
      <c r="AA299" s="172"/>
    </row>
    <row r="300" spans="1:27" ht="12.75" hidden="1" customHeight="1">
      <c r="A300" s="239">
        <v>3</v>
      </c>
      <c r="B300" s="241">
        <v>3</v>
      </c>
      <c r="C300" s="239">
        <v>1</v>
      </c>
      <c r="D300" s="240">
        <v>3</v>
      </c>
      <c r="E300" s="240">
        <v>1</v>
      </c>
      <c r="F300" s="242">
        <v>1</v>
      </c>
      <c r="G300" s="241" t="s">
        <v>167</v>
      </c>
      <c r="H300" s="218">
        <v>264</v>
      </c>
      <c r="I300" s="286"/>
      <c r="J300" s="286"/>
      <c r="K300" s="286"/>
      <c r="L300" s="299"/>
      <c r="M300" s="172"/>
      <c r="N300" s="172"/>
      <c r="O300" s="172"/>
      <c r="P300" s="172"/>
      <c r="Q300" s="172"/>
      <c r="R300" s="172"/>
      <c r="S300" s="172"/>
      <c r="T300" s="172"/>
      <c r="U300" s="172"/>
      <c r="V300" s="172"/>
      <c r="W300" s="172"/>
      <c r="X300" s="172"/>
      <c r="Y300" s="172"/>
      <c r="Z300" s="172"/>
      <c r="AA300" s="172"/>
    </row>
    <row r="301" spans="1:27" ht="12.75" hidden="1" customHeight="1">
      <c r="A301" s="239">
        <v>3</v>
      </c>
      <c r="B301" s="241">
        <v>3</v>
      </c>
      <c r="C301" s="239">
        <v>1</v>
      </c>
      <c r="D301" s="240">
        <v>3</v>
      </c>
      <c r="E301" s="240">
        <v>1</v>
      </c>
      <c r="F301" s="242">
        <v>2</v>
      </c>
      <c r="G301" s="241" t="s">
        <v>168</v>
      </c>
      <c r="H301" s="218">
        <v>265</v>
      </c>
      <c r="I301" s="246"/>
      <c r="J301" s="246"/>
      <c r="K301" s="246"/>
      <c r="L301" s="246"/>
      <c r="M301" s="172"/>
      <c r="N301" s="172"/>
      <c r="O301" s="172"/>
      <c r="P301" s="172"/>
      <c r="Q301" s="172"/>
      <c r="R301" s="172"/>
      <c r="S301" s="172"/>
      <c r="T301" s="172"/>
      <c r="U301" s="172"/>
      <c r="V301" s="172"/>
      <c r="W301" s="172"/>
      <c r="X301" s="172"/>
      <c r="Y301" s="172"/>
      <c r="Z301" s="172"/>
      <c r="AA301" s="172"/>
    </row>
    <row r="302" spans="1:27" ht="12.75" hidden="1" customHeight="1">
      <c r="A302" s="239">
        <v>3</v>
      </c>
      <c r="B302" s="241">
        <v>3</v>
      </c>
      <c r="C302" s="239">
        <v>1</v>
      </c>
      <c r="D302" s="240">
        <v>4</v>
      </c>
      <c r="E302" s="240"/>
      <c r="F302" s="242"/>
      <c r="G302" s="241" t="s">
        <v>179</v>
      </c>
      <c r="H302" s="218">
        <v>266</v>
      </c>
      <c r="I302" s="228">
        <f>I303</f>
        <v>0</v>
      </c>
      <c r="J302" s="311">
        <f>J303</f>
        <v>0</v>
      </c>
      <c r="K302" s="276">
        <f>K303</f>
        <v>0</v>
      </c>
      <c r="L302" s="229">
        <f>L303</f>
        <v>0</v>
      </c>
      <c r="M302" s="172"/>
      <c r="N302" s="172"/>
      <c r="O302" s="172"/>
      <c r="P302" s="172"/>
      <c r="Q302" s="172"/>
      <c r="R302" s="172"/>
      <c r="S302" s="172"/>
      <c r="T302" s="172"/>
      <c r="U302" s="172"/>
      <c r="V302" s="172"/>
      <c r="W302" s="172"/>
      <c r="X302" s="172"/>
      <c r="Y302" s="172"/>
      <c r="Z302" s="172"/>
      <c r="AA302" s="172"/>
    </row>
    <row r="303" spans="1:27" ht="12.75" hidden="1" customHeight="1">
      <c r="A303" s="243">
        <v>3</v>
      </c>
      <c r="B303" s="239">
        <v>3</v>
      </c>
      <c r="C303" s="240">
        <v>1</v>
      </c>
      <c r="D303" s="240">
        <v>4</v>
      </c>
      <c r="E303" s="240">
        <v>1</v>
      </c>
      <c r="F303" s="242"/>
      <c r="G303" s="241" t="s">
        <v>179</v>
      </c>
      <c r="H303" s="218">
        <v>267</v>
      </c>
      <c r="I303" s="228">
        <f>SUM(I304:I305)</f>
        <v>0</v>
      </c>
      <c r="J303" s="228">
        <f>SUM(J304:J305)</f>
        <v>0</v>
      </c>
      <c r="K303" s="228">
        <f>SUM(K304:K305)</f>
        <v>0</v>
      </c>
      <c r="L303" s="228">
        <f>SUM(L304:L305)</f>
        <v>0</v>
      </c>
      <c r="M303" s="172"/>
      <c r="N303" s="172"/>
      <c r="O303" s="172"/>
      <c r="P303" s="172"/>
      <c r="Q303" s="172"/>
      <c r="R303" s="172"/>
      <c r="S303" s="172"/>
      <c r="T303" s="172"/>
      <c r="U303" s="172"/>
      <c r="V303" s="172"/>
      <c r="W303" s="172"/>
      <c r="X303" s="172"/>
      <c r="Y303" s="172"/>
      <c r="Z303" s="172"/>
      <c r="AA303" s="172"/>
    </row>
    <row r="304" spans="1:27" ht="12.75" hidden="1" customHeight="1">
      <c r="A304" s="243">
        <v>3</v>
      </c>
      <c r="B304" s="239">
        <v>3</v>
      </c>
      <c r="C304" s="240">
        <v>1</v>
      </c>
      <c r="D304" s="240">
        <v>4</v>
      </c>
      <c r="E304" s="240">
        <v>1</v>
      </c>
      <c r="F304" s="242">
        <v>1</v>
      </c>
      <c r="G304" s="241" t="s">
        <v>167</v>
      </c>
      <c r="H304" s="218">
        <v>268</v>
      </c>
      <c r="I304" s="245"/>
      <c r="J304" s="246"/>
      <c r="K304" s="246"/>
      <c r="L304" s="245"/>
      <c r="M304" s="172"/>
      <c r="N304" s="172"/>
      <c r="O304" s="172"/>
      <c r="P304" s="172"/>
      <c r="Q304" s="172"/>
      <c r="R304" s="172"/>
      <c r="S304" s="172"/>
      <c r="T304" s="172"/>
      <c r="U304" s="172"/>
      <c r="V304" s="172"/>
      <c r="W304" s="172"/>
      <c r="X304" s="172"/>
      <c r="Y304" s="172"/>
      <c r="Z304" s="172"/>
      <c r="AA304" s="172"/>
    </row>
    <row r="305" spans="1:27" ht="12.75" hidden="1" customHeight="1">
      <c r="A305" s="239">
        <v>3</v>
      </c>
      <c r="B305" s="240">
        <v>3</v>
      </c>
      <c r="C305" s="240">
        <v>1</v>
      </c>
      <c r="D305" s="240">
        <v>4</v>
      </c>
      <c r="E305" s="240">
        <v>1</v>
      </c>
      <c r="F305" s="242">
        <v>2</v>
      </c>
      <c r="G305" s="240" t="s">
        <v>168</v>
      </c>
      <c r="H305" s="218">
        <v>269</v>
      </c>
      <c r="I305" s="246"/>
      <c r="J305" s="286"/>
      <c r="K305" s="286"/>
      <c r="L305" s="299"/>
      <c r="M305" s="172"/>
      <c r="N305" s="172"/>
      <c r="O305" s="172"/>
      <c r="P305" s="172"/>
      <c r="Q305" s="172"/>
      <c r="R305" s="172"/>
      <c r="S305" s="172"/>
      <c r="T305" s="172"/>
      <c r="U305" s="172"/>
      <c r="V305" s="172"/>
      <c r="W305" s="172"/>
      <c r="X305" s="172"/>
      <c r="Y305" s="172"/>
      <c r="Z305" s="172"/>
      <c r="AA305" s="172"/>
    </row>
    <row r="306" spans="1:27" ht="25.5" hidden="1" customHeight="1">
      <c r="A306" s="239">
        <v>3</v>
      </c>
      <c r="B306" s="240">
        <v>3</v>
      </c>
      <c r="C306" s="240">
        <v>1</v>
      </c>
      <c r="D306" s="240">
        <v>5</v>
      </c>
      <c r="E306" s="240"/>
      <c r="F306" s="242"/>
      <c r="G306" s="241" t="s">
        <v>180</v>
      </c>
      <c r="H306" s="218">
        <v>270</v>
      </c>
      <c r="I306" s="250">
        <f t="shared" ref="I306:L307" si="26">I307</f>
        <v>0</v>
      </c>
      <c r="J306" s="311">
        <f t="shared" si="26"/>
        <v>0</v>
      </c>
      <c r="K306" s="229">
        <f t="shared" si="26"/>
        <v>0</v>
      </c>
      <c r="L306" s="229">
        <f t="shared" si="26"/>
        <v>0</v>
      </c>
      <c r="M306" s="172"/>
      <c r="N306" s="172"/>
      <c r="O306" s="172"/>
      <c r="P306" s="172"/>
      <c r="Q306" s="172"/>
      <c r="R306" s="172"/>
      <c r="S306" s="172"/>
      <c r="T306" s="172"/>
      <c r="U306" s="172"/>
      <c r="V306" s="172"/>
      <c r="W306" s="172"/>
      <c r="X306" s="172"/>
      <c r="Y306" s="172"/>
      <c r="Z306" s="172"/>
      <c r="AA306" s="172"/>
    </row>
    <row r="307" spans="1:27" ht="25.5" hidden="1" customHeight="1">
      <c r="A307" s="235">
        <v>3</v>
      </c>
      <c r="B307" s="268">
        <v>3</v>
      </c>
      <c r="C307" s="268">
        <v>1</v>
      </c>
      <c r="D307" s="268">
        <v>5</v>
      </c>
      <c r="E307" s="268">
        <v>1</v>
      </c>
      <c r="F307" s="269"/>
      <c r="G307" s="284" t="s">
        <v>180</v>
      </c>
      <c r="H307" s="218">
        <v>271</v>
      </c>
      <c r="I307" s="229">
        <f t="shared" si="26"/>
        <v>0</v>
      </c>
      <c r="J307" s="312">
        <f t="shared" si="26"/>
        <v>0</v>
      </c>
      <c r="K307" s="250">
        <f t="shared" si="26"/>
        <v>0</v>
      </c>
      <c r="L307" s="250">
        <f t="shared" si="26"/>
        <v>0</v>
      </c>
      <c r="M307" s="172"/>
      <c r="N307" s="172"/>
      <c r="O307" s="172"/>
      <c r="P307" s="172"/>
      <c r="Q307" s="172"/>
      <c r="R307" s="172"/>
      <c r="S307" s="172"/>
      <c r="T307" s="172"/>
      <c r="U307" s="172"/>
      <c r="V307" s="172"/>
      <c r="W307" s="172"/>
      <c r="X307" s="172"/>
      <c r="Y307" s="172"/>
      <c r="Z307" s="172"/>
      <c r="AA307" s="172"/>
    </row>
    <row r="308" spans="1:27" ht="25.5" hidden="1" customHeight="1">
      <c r="A308" s="239">
        <v>3</v>
      </c>
      <c r="B308" s="240">
        <v>3</v>
      </c>
      <c r="C308" s="240">
        <v>1</v>
      </c>
      <c r="D308" s="240">
        <v>5</v>
      </c>
      <c r="E308" s="240">
        <v>1</v>
      </c>
      <c r="F308" s="242">
        <v>1</v>
      </c>
      <c r="G308" s="241" t="s">
        <v>180</v>
      </c>
      <c r="H308" s="218">
        <v>272</v>
      </c>
      <c r="I308" s="246"/>
      <c r="J308" s="286"/>
      <c r="K308" s="286"/>
      <c r="L308" s="299"/>
      <c r="M308" s="172"/>
      <c r="N308" s="172"/>
      <c r="O308" s="172"/>
      <c r="P308" s="172"/>
      <c r="Q308" s="172"/>
      <c r="R308" s="172"/>
      <c r="S308" s="172"/>
      <c r="T308" s="172"/>
      <c r="U308" s="172"/>
      <c r="V308" s="172"/>
      <c r="W308" s="172"/>
      <c r="X308" s="172"/>
      <c r="Y308" s="172"/>
      <c r="Z308" s="172"/>
      <c r="AA308" s="172"/>
    </row>
    <row r="309" spans="1:27" ht="12.75" hidden="1" customHeight="1">
      <c r="A309" s="239">
        <v>3</v>
      </c>
      <c r="B309" s="240">
        <v>3</v>
      </c>
      <c r="C309" s="240">
        <v>1</v>
      </c>
      <c r="D309" s="240">
        <v>6</v>
      </c>
      <c r="E309" s="240"/>
      <c r="F309" s="242"/>
      <c r="G309" s="241" t="s">
        <v>171</v>
      </c>
      <c r="H309" s="218">
        <v>273</v>
      </c>
      <c r="I309" s="229">
        <f t="shared" ref="I309:L310" si="27">I310</f>
        <v>0</v>
      </c>
      <c r="J309" s="311">
        <f t="shared" si="27"/>
        <v>0</v>
      </c>
      <c r="K309" s="229">
        <f t="shared" si="27"/>
        <v>0</v>
      </c>
      <c r="L309" s="229">
        <f t="shared" si="27"/>
        <v>0</v>
      </c>
      <c r="M309" s="172"/>
      <c r="N309" s="172"/>
      <c r="O309" s="172"/>
      <c r="P309" s="172"/>
      <c r="Q309" s="172"/>
      <c r="R309" s="172"/>
      <c r="S309" s="172"/>
      <c r="T309" s="172"/>
      <c r="U309" s="172"/>
      <c r="V309" s="172"/>
      <c r="W309" s="172"/>
      <c r="X309" s="172"/>
      <c r="Y309" s="172"/>
      <c r="Z309" s="172"/>
      <c r="AA309" s="172"/>
    </row>
    <row r="310" spans="1:27" ht="12.75" hidden="1" customHeight="1">
      <c r="A310" s="239">
        <v>3</v>
      </c>
      <c r="B310" s="240">
        <v>3</v>
      </c>
      <c r="C310" s="240">
        <v>1</v>
      </c>
      <c r="D310" s="240">
        <v>6</v>
      </c>
      <c r="E310" s="240">
        <v>1</v>
      </c>
      <c r="F310" s="242"/>
      <c r="G310" s="241" t="s">
        <v>171</v>
      </c>
      <c r="H310" s="218">
        <v>274</v>
      </c>
      <c r="I310" s="228">
        <f t="shared" si="27"/>
        <v>0</v>
      </c>
      <c r="J310" s="311">
        <f t="shared" si="27"/>
        <v>0</v>
      </c>
      <c r="K310" s="229">
        <f t="shared" si="27"/>
        <v>0</v>
      </c>
      <c r="L310" s="229">
        <f t="shared" si="27"/>
        <v>0</v>
      </c>
      <c r="M310" s="172"/>
      <c r="N310" s="172"/>
      <c r="O310" s="172"/>
      <c r="P310" s="172"/>
      <c r="Q310" s="172"/>
      <c r="R310" s="172"/>
      <c r="S310" s="172"/>
      <c r="T310" s="172"/>
      <c r="U310" s="172"/>
      <c r="V310" s="172"/>
      <c r="W310" s="172"/>
      <c r="X310" s="172"/>
      <c r="Y310" s="172"/>
      <c r="Z310" s="172"/>
      <c r="AA310" s="172"/>
    </row>
    <row r="311" spans="1:27" ht="12.75" hidden="1" customHeight="1">
      <c r="A311" s="239">
        <v>3</v>
      </c>
      <c r="B311" s="240">
        <v>3</v>
      </c>
      <c r="C311" s="240">
        <v>1</v>
      </c>
      <c r="D311" s="240">
        <v>6</v>
      </c>
      <c r="E311" s="240">
        <v>1</v>
      </c>
      <c r="F311" s="242">
        <v>1</v>
      </c>
      <c r="G311" s="241" t="s">
        <v>171</v>
      </c>
      <c r="H311" s="218">
        <v>275</v>
      </c>
      <c r="I311" s="286"/>
      <c r="J311" s="286"/>
      <c r="K311" s="286"/>
      <c r="L311" s="299"/>
      <c r="M311" s="172"/>
      <c r="N311" s="172"/>
      <c r="O311" s="172"/>
      <c r="P311" s="172"/>
      <c r="Q311" s="172"/>
      <c r="R311" s="172"/>
      <c r="S311" s="172"/>
      <c r="T311" s="172"/>
      <c r="U311" s="172"/>
      <c r="V311" s="172"/>
      <c r="W311" s="172"/>
      <c r="X311" s="172"/>
      <c r="Y311" s="172"/>
      <c r="Z311" s="172"/>
      <c r="AA311" s="172"/>
    </row>
    <row r="312" spans="1:27" ht="12.75" hidden="1" customHeight="1">
      <c r="A312" s="239">
        <v>3</v>
      </c>
      <c r="B312" s="240">
        <v>3</v>
      </c>
      <c r="C312" s="240">
        <v>1</v>
      </c>
      <c r="D312" s="240">
        <v>7</v>
      </c>
      <c r="E312" s="240"/>
      <c r="F312" s="242"/>
      <c r="G312" s="241" t="s">
        <v>172</v>
      </c>
      <c r="H312" s="218">
        <v>276</v>
      </c>
      <c r="I312" s="228">
        <f>I313</f>
        <v>0</v>
      </c>
      <c r="J312" s="311">
        <f>J313</f>
        <v>0</v>
      </c>
      <c r="K312" s="229">
        <f>K313</f>
        <v>0</v>
      </c>
      <c r="L312" s="229">
        <f>L313</f>
        <v>0</v>
      </c>
      <c r="M312" s="172"/>
      <c r="N312" s="172"/>
      <c r="O312" s="172"/>
      <c r="P312" s="172"/>
      <c r="Q312" s="172"/>
      <c r="R312" s="172"/>
      <c r="S312" s="172"/>
      <c r="T312" s="172"/>
      <c r="U312" s="172"/>
      <c r="V312" s="172"/>
      <c r="W312" s="172"/>
      <c r="X312" s="172"/>
      <c r="Y312" s="172"/>
      <c r="Z312" s="172"/>
      <c r="AA312" s="172"/>
    </row>
    <row r="313" spans="1:27" ht="12.75" hidden="1" customHeight="1">
      <c r="A313" s="239">
        <v>3</v>
      </c>
      <c r="B313" s="240">
        <v>3</v>
      </c>
      <c r="C313" s="240">
        <v>1</v>
      </c>
      <c r="D313" s="240">
        <v>7</v>
      </c>
      <c r="E313" s="240">
        <v>1</v>
      </c>
      <c r="F313" s="242"/>
      <c r="G313" s="241" t="s">
        <v>172</v>
      </c>
      <c r="H313" s="218">
        <v>277</v>
      </c>
      <c r="I313" s="228">
        <f>I314+I315</f>
        <v>0</v>
      </c>
      <c r="J313" s="228">
        <f>J314+J315</f>
        <v>0</v>
      </c>
      <c r="K313" s="228">
        <f>K314+K315</f>
        <v>0</v>
      </c>
      <c r="L313" s="228">
        <f>L314+L315</f>
        <v>0</v>
      </c>
      <c r="M313" s="172"/>
      <c r="N313" s="172"/>
      <c r="O313" s="172"/>
      <c r="P313" s="172"/>
      <c r="Q313" s="172"/>
      <c r="R313" s="172"/>
      <c r="S313" s="172"/>
      <c r="T313" s="172"/>
      <c r="U313" s="172"/>
      <c r="V313" s="172"/>
      <c r="W313" s="172"/>
      <c r="X313" s="172"/>
      <c r="Y313" s="172"/>
      <c r="Z313" s="172"/>
      <c r="AA313" s="172"/>
    </row>
    <row r="314" spans="1:27" ht="12.75" hidden="1" customHeight="1">
      <c r="A314" s="239">
        <v>3</v>
      </c>
      <c r="B314" s="240">
        <v>3</v>
      </c>
      <c r="C314" s="240">
        <v>1</v>
      </c>
      <c r="D314" s="240">
        <v>7</v>
      </c>
      <c r="E314" s="240">
        <v>1</v>
      </c>
      <c r="F314" s="242">
        <v>1</v>
      </c>
      <c r="G314" s="241" t="s">
        <v>167</v>
      </c>
      <c r="H314" s="218">
        <v>278</v>
      </c>
      <c r="I314" s="286"/>
      <c r="J314" s="286"/>
      <c r="K314" s="286"/>
      <c r="L314" s="299"/>
      <c r="M314" s="172"/>
      <c r="N314" s="172"/>
      <c r="O314" s="172"/>
      <c r="P314" s="172"/>
      <c r="Q314" s="172"/>
      <c r="R314" s="172"/>
      <c r="S314" s="172"/>
      <c r="T314" s="172"/>
      <c r="U314" s="172"/>
      <c r="V314" s="172"/>
      <c r="W314" s="172"/>
      <c r="X314" s="172"/>
      <c r="Y314" s="172"/>
      <c r="Z314" s="172"/>
      <c r="AA314" s="172"/>
    </row>
    <row r="315" spans="1:27" ht="12.75" hidden="1" customHeight="1">
      <c r="A315" s="239">
        <v>3</v>
      </c>
      <c r="B315" s="240">
        <v>3</v>
      </c>
      <c r="C315" s="240">
        <v>1</v>
      </c>
      <c r="D315" s="240">
        <v>7</v>
      </c>
      <c r="E315" s="240">
        <v>1</v>
      </c>
      <c r="F315" s="242">
        <v>2</v>
      </c>
      <c r="G315" s="241" t="s">
        <v>168</v>
      </c>
      <c r="H315" s="218">
        <v>279</v>
      </c>
      <c r="I315" s="246"/>
      <c r="J315" s="246"/>
      <c r="K315" s="246"/>
      <c r="L315" s="246"/>
      <c r="M315" s="172"/>
      <c r="N315" s="172"/>
      <c r="O315" s="172"/>
      <c r="P315" s="172"/>
      <c r="Q315" s="172"/>
      <c r="R315" s="172"/>
      <c r="S315" s="172"/>
      <c r="T315" s="172"/>
      <c r="U315" s="172"/>
      <c r="V315" s="172"/>
      <c r="W315" s="172"/>
      <c r="X315" s="172"/>
      <c r="Y315" s="172"/>
      <c r="Z315" s="172"/>
      <c r="AA315" s="172"/>
    </row>
    <row r="316" spans="1:27" ht="12.75" hidden="1" customHeight="1">
      <c r="A316" s="239">
        <v>3</v>
      </c>
      <c r="B316" s="240">
        <v>3</v>
      </c>
      <c r="C316" s="240">
        <v>2</v>
      </c>
      <c r="D316" s="240"/>
      <c r="E316" s="240"/>
      <c r="F316" s="242"/>
      <c r="G316" s="241" t="s">
        <v>173</v>
      </c>
      <c r="H316" s="218">
        <v>280</v>
      </c>
      <c r="I316" s="228">
        <f>SUM(I317+I322+I326+I331+I335+I338+I341)</f>
        <v>0</v>
      </c>
      <c r="J316" s="311">
        <f>SUM(J317+J322+J326+J331+J335+J338+J341)</f>
        <v>0</v>
      </c>
      <c r="K316" s="229">
        <f>SUM(K317+K322+K326+K331+K335+K338+K341)</f>
        <v>0</v>
      </c>
      <c r="L316" s="229">
        <f>SUM(L317+L322+L326+L331+L335+L338+L341)</f>
        <v>0</v>
      </c>
      <c r="M316" s="172"/>
      <c r="N316" s="172"/>
      <c r="O316" s="172"/>
      <c r="P316" s="172"/>
      <c r="Q316" s="172"/>
      <c r="R316" s="172"/>
      <c r="S316" s="172"/>
      <c r="T316" s="172"/>
      <c r="U316" s="172"/>
      <c r="V316" s="172"/>
      <c r="W316" s="172"/>
      <c r="X316" s="172"/>
      <c r="Y316" s="172"/>
      <c r="Z316" s="172"/>
      <c r="AA316" s="172"/>
    </row>
    <row r="317" spans="1:27" ht="25.5" hidden="1" customHeight="1">
      <c r="A317" s="239">
        <v>3</v>
      </c>
      <c r="B317" s="240">
        <v>3</v>
      </c>
      <c r="C317" s="240">
        <v>2</v>
      </c>
      <c r="D317" s="240">
        <v>1</v>
      </c>
      <c r="E317" s="240"/>
      <c r="F317" s="242"/>
      <c r="G317" s="241" t="s">
        <v>175</v>
      </c>
      <c r="H317" s="218">
        <v>281</v>
      </c>
      <c r="I317" s="228">
        <f>I318</f>
        <v>0</v>
      </c>
      <c r="J317" s="311">
        <f>J318</f>
        <v>0</v>
      </c>
      <c r="K317" s="229">
        <f>K318</f>
        <v>0</v>
      </c>
      <c r="L317" s="229">
        <f>L318</f>
        <v>0</v>
      </c>
      <c r="M317" s="172"/>
      <c r="N317" s="172"/>
      <c r="O317" s="172"/>
      <c r="P317" s="172"/>
      <c r="Q317" s="172"/>
      <c r="R317" s="172"/>
      <c r="S317" s="172"/>
      <c r="T317" s="172"/>
      <c r="U317" s="172"/>
      <c r="V317" s="172"/>
      <c r="W317" s="172"/>
      <c r="X317" s="172"/>
      <c r="Y317" s="172"/>
      <c r="Z317" s="172"/>
      <c r="AA317" s="172"/>
    </row>
    <row r="318" spans="1:27" ht="25.5" hidden="1" customHeight="1">
      <c r="A318" s="243">
        <v>3</v>
      </c>
      <c r="B318" s="239">
        <v>3</v>
      </c>
      <c r="C318" s="240">
        <v>2</v>
      </c>
      <c r="D318" s="241">
        <v>1</v>
      </c>
      <c r="E318" s="239">
        <v>1</v>
      </c>
      <c r="F318" s="242"/>
      <c r="G318" s="241" t="s">
        <v>175</v>
      </c>
      <c r="H318" s="218">
        <v>282</v>
      </c>
      <c r="I318" s="228">
        <f>SUM(I319:I321)</f>
        <v>0</v>
      </c>
      <c r="J318" s="311">
        <f>SUM(J319:J321)</f>
        <v>0</v>
      </c>
      <c r="K318" s="229">
        <f>SUM(K319:K321)</f>
        <v>0</v>
      </c>
      <c r="L318" s="229">
        <f>SUM(L319:L321)</f>
        <v>0</v>
      </c>
      <c r="M318" s="172"/>
      <c r="N318" s="172"/>
      <c r="O318" s="172"/>
      <c r="P318" s="172"/>
      <c r="Q318" s="172"/>
      <c r="R318" s="172"/>
      <c r="S318" s="172"/>
      <c r="T318" s="172"/>
      <c r="U318" s="172"/>
      <c r="V318" s="172"/>
      <c r="W318" s="172"/>
      <c r="X318" s="172"/>
      <c r="Y318" s="172"/>
      <c r="Z318" s="172"/>
      <c r="AA318" s="172"/>
    </row>
    <row r="319" spans="1:27" ht="12.75" hidden="1" customHeight="1">
      <c r="A319" s="243">
        <v>3</v>
      </c>
      <c r="B319" s="239">
        <v>3</v>
      </c>
      <c r="C319" s="240">
        <v>2</v>
      </c>
      <c r="D319" s="241">
        <v>1</v>
      </c>
      <c r="E319" s="239">
        <v>1</v>
      </c>
      <c r="F319" s="242">
        <v>1</v>
      </c>
      <c r="G319" s="241" t="s">
        <v>159</v>
      </c>
      <c r="H319" s="218">
        <v>283</v>
      </c>
      <c r="I319" s="246"/>
      <c r="J319" s="246"/>
      <c r="K319" s="246"/>
      <c r="L319" s="246"/>
      <c r="M319" s="172"/>
      <c r="N319" s="172"/>
      <c r="O319" s="172"/>
      <c r="P319" s="172"/>
      <c r="Q319" s="172"/>
      <c r="R319" s="172"/>
      <c r="S319" s="172"/>
      <c r="T319" s="172"/>
      <c r="U319" s="172"/>
      <c r="V319" s="172"/>
      <c r="W319" s="172"/>
      <c r="X319" s="172"/>
      <c r="Y319" s="172"/>
      <c r="Z319" s="172"/>
      <c r="AA319" s="172"/>
    </row>
    <row r="320" spans="1:27" ht="12.75" hidden="1" customHeight="1">
      <c r="A320" s="261">
        <v>3</v>
      </c>
      <c r="B320" s="235">
        <v>3</v>
      </c>
      <c r="C320" s="233">
        <v>2</v>
      </c>
      <c r="D320" s="234">
        <v>1</v>
      </c>
      <c r="E320" s="235">
        <v>1</v>
      </c>
      <c r="F320" s="236">
        <v>2</v>
      </c>
      <c r="G320" s="234" t="s">
        <v>160</v>
      </c>
      <c r="H320" s="218">
        <v>284</v>
      </c>
      <c r="I320" s="246"/>
      <c r="J320" s="246"/>
      <c r="K320" s="246"/>
      <c r="L320" s="246"/>
      <c r="M320" s="172"/>
      <c r="N320" s="172"/>
      <c r="O320" s="172"/>
      <c r="P320" s="172"/>
      <c r="Q320" s="172"/>
      <c r="R320" s="172"/>
      <c r="S320" s="172"/>
      <c r="T320" s="172"/>
      <c r="U320" s="172"/>
      <c r="V320" s="172"/>
      <c r="W320" s="172"/>
      <c r="X320" s="172"/>
      <c r="Y320" s="172"/>
      <c r="Z320" s="172"/>
      <c r="AA320" s="172"/>
    </row>
    <row r="321" spans="1:27" ht="12.75" hidden="1" customHeight="1">
      <c r="A321" s="243">
        <v>3</v>
      </c>
      <c r="B321" s="243">
        <v>3</v>
      </c>
      <c r="C321" s="239">
        <v>2</v>
      </c>
      <c r="D321" s="241">
        <v>1</v>
      </c>
      <c r="E321" s="239">
        <v>1</v>
      </c>
      <c r="F321" s="242">
        <v>3</v>
      </c>
      <c r="G321" s="241" t="s">
        <v>177</v>
      </c>
      <c r="H321" s="218">
        <v>285</v>
      </c>
      <c r="I321" s="246"/>
      <c r="J321" s="246"/>
      <c r="K321" s="246"/>
      <c r="L321" s="246"/>
      <c r="M321" s="172"/>
      <c r="N321" s="172"/>
      <c r="O321" s="172"/>
      <c r="P321" s="172"/>
      <c r="Q321" s="172"/>
      <c r="R321" s="172"/>
      <c r="S321" s="172"/>
      <c r="T321" s="172"/>
      <c r="U321" s="172"/>
      <c r="V321" s="172"/>
      <c r="W321" s="172"/>
      <c r="X321" s="172"/>
      <c r="Y321" s="172"/>
      <c r="Z321" s="172"/>
      <c r="AA321" s="172"/>
    </row>
    <row r="322" spans="1:27" ht="25.5" hidden="1" customHeight="1">
      <c r="A322" s="251">
        <v>3</v>
      </c>
      <c r="B322" s="251">
        <v>3</v>
      </c>
      <c r="C322" s="267">
        <v>2</v>
      </c>
      <c r="D322" s="284">
        <v>2</v>
      </c>
      <c r="E322" s="267"/>
      <c r="F322" s="269"/>
      <c r="G322" s="284" t="s">
        <v>178</v>
      </c>
      <c r="H322" s="218">
        <v>286</v>
      </c>
      <c r="I322" s="257">
        <f>I323</f>
        <v>0</v>
      </c>
      <c r="J322" s="313">
        <f>J323</f>
        <v>0</v>
      </c>
      <c r="K322" s="259">
        <f>K323</f>
        <v>0</v>
      </c>
      <c r="L322" s="259">
        <f>L323</f>
        <v>0</v>
      </c>
      <c r="M322" s="172"/>
      <c r="N322" s="172"/>
      <c r="O322" s="172"/>
      <c r="P322" s="172"/>
      <c r="Q322" s="172"/>
      <c r="R322" s="172"/>
      <c r="S322" s="172"/>
      <c r="T322" s="172"/>
      <c r="U322" s="172"/>
      <c r="V322" s="172"/>
      <c r="W322" s="172"/>
      <c r="X322" s="172"/>
      <c r="Y322" s="172"/>
      <c r="Z322" s="172"/>
      <c r="AA322" s="172"/>
    </row>
    <row r="323" spans="1:27" ht="25.5" hidden="1" customHeight="1">
      <c r="A323" s="243">
        <v>3</v>
      </c>
      <c r="B323" s="243">
        <v>3</v>
      </c>
      <c r="C323" s="239">
        <v>2</v>
      </c>
      <c r="D323" s="241">
        <v>2</v>
      </c>
      <c r="E323" s="239">
        <v>1</v>
      </c>
      <c r="F323" s="242"/>
      <c r="G323" s="241" t="s">
        <v>178</v>
      </c>
      <c r="H323" s="218">
        <v>287</v>
      </c>
      <c r="I323" s="228">
        <f>SUM(I324:I325)</f>
        <v>0</v>
      </c>
      <c r="J323" s="276">
        <f>SUM(J324:J325)</f>
        <v>0</v>
      </c>
      <c r="K323" s="229">
        <f>SUM(K324:K325)</f>
        <v>0</v>
      </c>
      <c r="L323" s="229">
        <f>SUM(L324:L325)</f>
        <v>0</v>
      </c>
      <c r="M323" s="172"/>
      <c r="N323" s="172"/>
      <c r="O323" s="172"/>
      <c r="P323" s="172"/>
      <c r="Q323" s="172"/>
      <c r="R323" s="172"/>
      <c r="S323" s="172"/>
      <c r="T323" s="172"/>
      <c r="U323" s="172"/>
      <c r="V323" s="172"/>
      <c r="W323" s="172"/>
      <c r="X323" s="172"/>
      <c r="Y323" s="172"/>
      <c r="Z323" s="172"/>
      <c r="AA323" s="172"/>
    </row>
    <row r="324" spans="1:27" ht="12.75" hidden="1" customHeight="1">
      <c r="A324" s="243">
        <v>3</v>
      </c>
      <c r="B324" s="243">
        <v>3</v>
      </c>
      <c r="C324" s="239">
        <v>2</v>
      </c>
      <c r="D324" s="241">
        <v>2</v>
      </c>
      <c r="E324" s="243">
        <v>1</v>
      </c>
      <c r="F324" s="280">
        <v>1</v>
      </c>
      <c r="G324" s="241" t="s">
        <v>164</v>
      </c>
      <c r="H324" s="218">
        <v>288</v>
      </c>
      <c r="I324" s="246"/>
      <c r="J324" s="246"/>
      <c r="K324" s="246"/>
      <c r="L324" s="246"/>
      <c r="M324" s="172"/>
      <c r="N324" s="172"/>
      <c r="O324" s="172"/>
      <c r="P324" s="172"/>
      <c r="Q324" s="172"/>
      <c r="R324" s="172"/>
      <c r="S324" s="172"/>
      <c r="T324" s="172"/>
      <c r="U324" s="172"/>
      <c r="V324" s="172"/>
      <c r="W324" s="172"/>
      <c r="X324" s="172"/>
      <c r="Y324" s="172"/>
      <c r="Z324" s="172"/>
      <c r="AA324" s="172"/>
    </row>
    <row r="325" spans="1:27" ht="12.75" hidden="1" customHeight="1">
      <c r="A325" s="251">
        <v>3</v>
      </c>
      <c r="B325" s="251">
        <v>3</v>
      </c>
      <c r="C325" s="252">
        <v>2</v>
      </c>
      <c r="D325" s="253">
        <v>2</v>
      </c>
      <c r="E325" s="254">
        <v>1</v>
      </c>
      <c r="F325" s="283">
        <v>2</v>
      </c>
      <c r="G325" s="254" t="s">
        <v>165</v>
      </c>
      <c r="H325" s="218">
        <v>289</v>
      </c>
      <c r="I325" s="246"/>
      <c r="J325" s="246"/>
      <c r="K325" s="246"/>
      <c r="L325" s="246"/>
      <c r="M325" s="172"/>
      <c r="N325" s="172"/>
      <c r="O325" s="172"/>
      <c r="P325" s="172"/>
      <c r="Q325" s="172"/>
      <c r="R325" s="172"/>
      <c r="S325" s="172"/>
      <c r="T325" s="172"/>
      <c r="U325" s="172"/>
      <c r="V325" s="172"/>
      <c r="W325" s="172"/>
      <c r="X325" s="172"/>
      <c r="Y325" s="172"/>
      <c r="Z325" s="172"/>
      <c r="AA325" s="172"/>
    </row>
    <row r="326" spans="1:27" ht="12.75" hidden="1" customHeight="1">
      <c r="A326" s="243">
        <v>3</v>
      </c>
      <c r="B326" s="243">
        <v>3</v>
      </c>
      <c r="C326" s="239">
        <v>2</v>
      </c>
      <c r="D326" s="240">
        <v>3</v>
      </c>
      <c r="E326" s="241"/>
      <c r="F326" s="280"/>
      <c r="G326" s="241" t="s">
        <v>166</v>
      </c>
      <c r="H326" s="218">
        <v>290</v>
      </c>
      <c r="I326" s="228">
        <f>I327</f>
        <v>0</v>
      </c>
      <c r="J326" s="276">
        <f>J327</f>
        <v>0</v>
      </c>
      <c r="K326" s="276">
        <f>K327</f>
        <v>0</v>
      </c>
      <c r="L326" s="229">
        <f>L327</f>
        <v>0</v>
      </c>
      <c r="M326" s="172"/>
      <c r="N326" s="172"/>
      <c r="O326" s="172"/>
      <c r="P326" s="172"/>
      <c r="Q326" s="172"/>
      <c r="R326" s="172"/>
      <c r="S326" s="172"/>
      <c r="T326" s="172"/>
      <c r="U326" s="172"/>
      <c r="V326" s="172"/>
      <c r="W326" s="172"/>
      <c r="X326" s="172"/>
      <c r="Y326" s="172"/>
      <c r="Z326" s="172"/>
      <c r="AA326" s="172"/>
    </row>
    <row r="327" spans="1:27" ht="12.75" hidden="1" customHeight="1">
      <c r="A327" s="243">
        <v>3</v>
      </c>
      <c r="B327" s="243">
        <v>3</v>
      </c>
      <c r="C327" s="239">
        <v>2</v>
      </c>
      <c r="D327" s="240">
        <v>3</v>
      </c>
      <c r="E327" s="241">
        <v>1</v>
      </c>
      <c r="F327" s="280"/>
      <c r="G327" s="240" t="s">
        <v>166</v>
      </c>
      <c r="H327" s="218">
        <v>291</v>
      </c>
      <c r="I327" s="228">
        <f>I328+I329</f>
        <v>0</v>
      </c>
      <c r="J327" s="228">
        <f>J328+J329</f>
        <v>0</v>
      </c>
      <c r="K327" s="228">
        <f>K328+K329</f>
        <v>0</v>
      </c>
      <c r="L327" s="228">
        <f>L328+L329</f>
        <v>0</v>
      </c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2"/>
      <c r="Z327" s="172"/>
      <c r="AA327" s="172"/>
    </row>
    <row r="328" spans="1:27" ht="12.75" hidden="1" customHeight="1">
      <c r="A328" s="243">
        <v>3</v>
      </c>
      <c r="B328" s="243">
        <v>3</v>
      </c>
      <c r="C328" s="239">
        <v>2</v>
      </c>
      <c r="D328" s="240">
        <v>3</v>
      </c>
      <c r="E328" s="241">
        <v>1</v>
      </c>
      <c r="F328" s="280">
        <v>1</v>
      </c>
      <c r="G328" s="241" t="s">
        <v>167</v>
      </c>
      <c r="H328" s="218">
        <v>292</v>
      </c>
      <c r="I328" s="286"/>
      <c r="J328" s="286"/>
      <c r="K328" s="286"/>
      <c r="L328" s="299"/>
      <c r="M328" s="172"/>
      <c r="N328" s="172"/>
      <c r="O328" s="172"/>
      <c r="P328" s="172"/>
      <c r="Q328" s="172"/>
      <c r="R328" s="172"/>
      <c r="S328" s="172"/>
      <c r="T328" s="172"/>
      <c r="U328" s="172"/>
      <c r="V328" s="172"/>
      <c r="W328" s="172"/>
      <c r="X328" s="172"/>
      <c r="Y328" s="172"/>
      <c r="Z328" s="172"/>
      <c r="AA328" s="172"/>
    </row>
    <row r="329" spans="1:27" ht="12.75" hidden="1" customHeight="1">
      <c r="A329" s="243">
        <v>3</v>
      </c>
      <c r="B329" s="243">
        <v>3</v>
      </c>
      <c r="C329" s="239">
        <v>2</v>
      </c>
      <c r="D329" s="240">
        <v>3</v>
      </c>
      <c r="E329" s="241">
        <v>1</v>
      </c>
      <c r="F329" s="280">
        <v>2</v>
      </c>
      <c r="G329" s="241" t="s">
        <v>168</v>
      </c>
      <c r="H329" s="218">
        <v>293</v>
      </c>
      <c r="I329" s="246"/>
      <c r="J329" s="246"/>
      <c r="K329" s="246"/>
      <c r="L329" s="246"/>
      <c r="M329" s="172"/>
      <c r="N329" s="172"/>
      <c r="O329" s="172"/>
      <c r="P329" s="172"/>
      <c r="Q329" s="172"/>
      <c r="R329" s="172"/>
      <c r="S329" s="172"/>
      <c r="T329" s="172"/>
      <c r="U329" s="172"/>
      <c r="V329" s="172"/>
      <c r="W329" s="172"/>
      <c r="X329" s="172"/>
      <c r="Y329" s="172"/>
      <c r="Z329" s="172"/>
      <c r="AA329" s="172"/>
    </row>
    <row r="330" spans="1:27" ht="12.75" hidden="1" customHeight="1">
      <c r="A330" s="485">
        <v>1</v>
      </c>
      <c r="B330" s="486"/>
      <c r="C330" s="486"/>
      <c r="D330" s="486"/>
      <c r="E330" s="486"/>
      <c r="F330" s="487"/>
      <c r="G330" s="292">
        <v>2</v>
      </c>
      <c r="H330" s="218">
        <v>3</v>
      </c>
      <c r="I330" s="264">
        <v>4</v>
      </c>
      <c r="J330" s="265">
        <v>5</v>
      </c>
      <c r="K330" s="266">
        <v>6</v>
      </c>
      <c r="L330" s="264">
        <v>7</v>
      </c>
      <c r="M330" s="172"/>
      <c r="N330" s="172"/>
      <c r="O330" s="172"/>
      <c r="P330" s="172"/>
      <c r="Q330" s="172"/>
      <c r="R330" s="172"/>
      <c r="S330" s="172"/>
      <c r="T330" s="172"/>
      <c r="U330" s="172"/>
      <c r="V330" s="172"/>
      <c r="W330" s="172"/>
      <c r="X330" s="172"/>
      <c r="Y330" s="172"/>
      <c r="Z330" s="172"/>
      <c r="AA330" s="172"/>
    </row>
    <row r="331" spans="1:27" ht="12.75" hidden="1" customHeight="1">
      <c r="A331" s="243">
        <v>3</v>
      </c>
      <c r="B331" s="243">
        <v>3</v>
      </c>
      <c r="C331" s="239">
        <v>2</v>
      </c>
      <c r="D331" s="240">
        <v>4</v>
      </c>
      <c r="E331" s="240"/>
      <c r="F331" s="242"/>
      <c r="G331" s="240" t="s">
        <v>179</v>
      </c>
      <c r="H331" s="227">
        <v>294</v>
      </c>
      <c r="I331" s="228">
        <f>I332</f>
        <v>0</v>
      </c>
      <c r="J331" s="276">
        <f>J332</f>
        <v>0</v>
      </c>
      <c r="K331" s="276">
        <f>K332</f>
        <v>0</v>
      </c>
      <c r="L331" s="229">
        <f>L332</f>
        <v>0</v>
      </c>
      <c r="M331" s="172"/>
      <c r="N331" s="172"/>
      <c r="O331" s="172"/>
      <c r="P331" s="172"/>
      <c r="Q331" s="172"/>
      <c r="R331" s="172"/>
      <c r="S331" s="172"/>
      <c r="T331" s="172"/>
      <c r="U331" s="172"/>
      <c r="V331" s="172"/>
      <c r="W331" s="172"/>
      <c r="X331" s="172"/>
      <c r="Y331" s="172"/>
      <c r="Z331" s="172"/>
      <c r="AA331" s="172"/>
    </row>
    <row r="332" spans="1:27" ht="12.75" hidden="1" customHeight="1">
      <c r="A332" s="261">
        <v>3</v>
      </c>
      <c r="B332" s="261">
        <v>3</v>
      </c>
      <c r="C332" s="235">
        <v>2</v>
      </c>
      <c r="D332" s="233">
        <v>4</v>
      </c>
      <c r="E332" s="233">
        <v>1</v>
      </c>
      <c r="F332" s="236"/>
      <c r="G332" s="233" t="s">
        <v>179</v>
      </c>
      <c r="H332" s="219">
        <v>295</v>
      </c>
      <c r="I332" s="249">
        <f>SUM(I333:I334)</f>
        <v>0</v>
      </c>
      <c r="J332" s="275">
        <f>SUM(J333:J334)</f>
        <v>0</v>
      </c>
      <c r="K332" s="275">
        <f>SUM(K333:K334)</f>
        <v>0</v>
      </c>
      <c r="L332" s="250">
        <f>SUM(L333:L334)</f>
        <v>0</v>
      </c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  <c r="Z332" s="172"/>
      <c r="AA332" s="172"/>
    </row>
    <row r="333" spans="1:27" ht="12.75" hidden="1" customHeight="1">
      <c r="A333" s="243">
        <v>3</v>
      </c>
      <c r="B333" s="243">
        <v>3</v>
      </c>
      <c r="C333" s="239">
        <v>2</v>
      </c>
      <c r="D333" s="240">
        <v>4</v>
      </c>
      <c r="E333" s="240">
        <v>1</v>
      </c>
      <c r="F333" s="242">
        <v>1</v>
      </c>
      <c r="G333" s="240" t="s">
        <v>167</v>
      </c>
      <c r="H333" s="227">
        <v>296</v>
      </c>
      <c r="I333" s="246"/>
      <c r="J333" s="246"/>
      <c r="K333" s="246"/>
      <c r="L333" s="246"/>
      <c r="M333" s="172"/>
      <c r="N333" s="172"/>
      <c r="O333" s="172"/>
      <c r="P333" s="172"/>
      <c r="Q333" s="172"/>
      <c r="R333" s="172"/>
      <c r="S333" s="172"/>
      <c r="T333" s="172"/>
      <c r="U333" s="172"/>
      <c r="V333" s="172"/>
      <c r="W333" s="172"/>
      <c r="X333" s="172"/>
      <c r="Y333" s="172"/>
      <c r="Z333" s="172"/>
      <c r="AA333" s="172"/>
    </row>
    <row r="334" spans="1:27" ht="12.75" hidden="1" customHeight="1">
      <c r="A334" s="243">
        <v>3</v>
      </c>
      <c r="B334" s="243">
        <v>3</v>
      </c>
      <c r="C334" s="239">
        <v>2</v>
      </c>
      <c r="D334" s="240">
        <v>4</v>
      </c>
      <c r="E334" s="240">
        <v>1</v>
      </c>
      <c r="F334" s="242">
        <v>2</v>
      </c>
      <c r="G334" s="240" t="s">
        <v>168</v>
      </c>
      <c r="H334" s="219">
        <v>297</v>
      </c>
      <c r="I334" s="246"/>
      <c r="J334" s="246"/>
      <c r="K334" s="246"/>
      <c r="L334" s="246"/>
      <c r="M334" s="172"/>
      <c r="N334" s="172"/>
      <c r="O334" s="172"/>
      <c r="P334" s="172"/>
      <c r="Q334" s="172"/>
      <c r="R334" s="172"/>
      <c r="S334" s="172"/>
      <c r="T334" s="172"/>
      <c r="U334" s="172"/>
      <c r="V334" s="172"/>
      <c r="W334" s="172"/>
      <c r="X334" s="172"/>
      <c r="Y334" s="172"/>
      <c r="Z334" s="172"/>
      <c r="AA334" s="172"/>
    </row>
    <row r="335" spans="1:27" ht="25.5" hidden="1" customHeight="1">
      <c r="A335" s="243">
        <v>3</v>
      </c>
      <c r="B335" s="243">
        <v>3</v>
      </c>
      <c r="C335" s="239">
        <v>2</v>
      </c>
      <c r="D335" s="240">
        <v>5</v>
      </c>
      <c r="E335" s="240"/>
      <c r="F335" s="242"/>
      <c r="G335" s="240" t="s">
        <v>180</v>
      </c>
      <c r="H335" s="227">
        <v>298</v>
      </c>
      <c r="I335" s="228">
        <f t="shared" ref="I335:L336" si="28">I336</f>
        <v>0</v>
      </c>
      <c r="J335" s="276">
        <f t="shared" si="28"/>
        <v>0</v>
      </c>
      <c r="K335" s="276">
        <f t="shared" si="28"/>
        <v>0</v>
      </c>
      <c r="L335" s="229">
        <f t="shared" si="28"/>
        <v>0</v>
      </c>
      <c r="M335" s="172"/>
      <c r="N335" s="172"/>
      <c r="O335" s="172"/>
      <c r="P335" s="172"/>
      <c r="Q335" s="172"/>
      <c r="R335" s="172"/>
      <c r="S335" s="172"/>
      <c r="T335" s="172"/>
      <c r="U335" s="172"/>
      <c r="V335" s="172"/>
      <c r="W335" s="172"/>
      <c r="X335" s="172"/>
      <c r="Y335" s="172"/>
      <c r="Z335" s="172"/>
      <c r="AA335" s="172"/>
    </row>
    <row r="336" spans="1:27" ht="25.5" hidden="1" customHeight="1">
      <c r="A336" s="261">
        <v>3</v>
      </c>
      <c r="B336" s="261">
        <v>3</v>
      </c>
      <c r="C336" s="235">
        <v>2</v>
      </c>
      <c r="D336" s="233">
        <v>5</v>
      </c>
      <c r="E336" s="233">
        <v>1</v>
      </c>
      <c r="F336" s="236"/>
      <c r="G336" s="233" t="s">
        <v>180</v>
      </c>
      <c r="H336" s="219">
        <v>299</v>
      </c>
      <c r="I336" s="249">
        <f t="shared" si="28"/>
        <v>0</v>
      </c>
      <c r="J336" s="275">
        <f t="shared" si="28"/>
        <v>0</v>
      </c>
      <c r="K336" s="275">
        <f t="shared" si="28"/>
        <v>0</v>
      </c>
      <c r="L336" s="250">
        <f t="shared" si="28"/>
        <v>0</v>
      </c>
      <c r="M336" s="172"/>
      <c r="N336" s="172"/>
      <c r="O336" s="172"/>
      <c r="P336" s="172"/>
      <c r="Q336" s="172"/>
      <c r="R336" s="172"/>
      <c r="S336" s="172"/>
      <c r="T336" s="172"/>
      <c r="U336" s="172"/>
      <c r="V336" s="172"/>
      <c r="W336" s="172"/>
      <c r="X336" s="172"/>
      <c r="Y336" s="172"/>
      <c r="Z336" s="172"/>
      <c r="AA336" s="172"/>
    </row>
    <row r="337" spans="1:27" ht="25.5" hidden="1" customHeight="1">
      <c r="A337" s="243">
        <v>3</v>
      </c>
      <c r="B337" s="243">
        <v>3</v>
      </c>
      <c r="C337" s="239">
        <v>2</v>
      </c>
      <c r="D337" s="240">
        <v>5</v>
      </c>
      <c r="E337" s="240">
        <v>1</v>
      </c>
      <c r="F337" s="242">
        <v>1</v>
      </c>
      <c r="G337" s="240" t="s">
        <v>180</v>
      </c>
      <c r="H337" s="227">
        <v>300</v>
      </c>
      <c r="I337" s="286"/>
      <c r="J337" s="286"/>
      <c r="K337" s="286"/>
      <c r="L337" s="299"/>
      <c r="M337" s="172"/>
      <c r="N337" s="172"/>
      <c r="O337" s="172"/>
      <c r="P337" s="172"/>
      <c r="Q337" s="172"/>
      <c r="R337" s="172"/>
      <c r="S337" s="172"/>
      <c r="T337" s="172"/>
      <c r="U337" s="172"/>
      <c r="V337" s="172"/>
      <c r="W337" s="172"/>
      <c r="X337" s="172"/>
      <c r="Y337" s="172"/>
      <c r="Z337" s="172"/>
      <c r="AA337" s="172"/>
    </row>
    <row r="338" spans="1:27" ht="12.75" hidden="1" customHeight="1">
      <c r="A338" s="243">
        <v>3</v>
      </c>
      <c r="B338" s="243">
        <v>3</v>
      </c>
      <c r="C338" s="239">
        <v>2</v>
      </c>
      <c r="D338" s="240">
        <v>6</v>
      </c>
      <c r="E338" s="240"/>
      <c r="F338" s="242"/>
      <c r="G338" s="240" t="s">
        <v>171</v>
      </c>
      <c r="H338" s="219">
        <v>301</v>
      </c>
      <c r="I338" s="228">
        <f t="shared" ref="I338:L339" si="29">I339</f>
        <v>0</v>
      </c>
      <c r="J338" s="276">
        <f t="shared" si="29"/>
        <v>0</v>
      </c>
      <c r="K338" s="276">
        <f t="shared" si="29"/>
        <v>0</v>
      </c>
      <c r="L338" s="229">
        <f t="shared" si="29"/>
        <v>0</v>
      </c>
      <c r="M338" s="172"/>
      <c r="N338" s="172"/>
      <c r="O338" s="172"/>
      <c r="P338" s="172"/>
      <c r="Q338" s="172"/>
      <c r="R338" s="172"/>
      <c r="S338" s="172"/>
      <c r="T338" s="172"/>
      <c r="U338" s="172"/>
      <c r="V338" s="172"/>
      <c r="W338" s="172"/>
      <c r="X338" s="172"/>
      <c r="Y338" s="172"/>
      <c r="Z338" s="172"/>
      <c r="AA338" s="172"/>
    </row>
    <row r="339" spans="1:27" ht="12.75" hidden="1" customHeight="1">
      <c r="A339" s="243">
        <v>3</v>
      </c>
      <c r="B339" s="243">
        <v>3</v>
      </c>
      <c r="C339" s="239">
        <v>2</v>
      </c>
      <c r="D339" s="240">
        <v>6</v>
      </c>
      <c r="E339" s="240">
        <v>1</v>
      </c>
      <c r="F339" s="242"/>
      <c r="G339" s="240" t="s">
        <v>171</v>
      </c>
      <c r="H339" s="227">
        <v>302</v>
      </c>
      <c r="I339" s="228">
        <f t="shared" si="29"/>
        <v>0</v>
      </c>
      <c r="J339" s="276">
        <f t="shared" si="29"/>
        <v>0</v>
      </c>
      <c r="K339" s="276">
        <f t="shared" si="29"/>
        <v>0</v>
      </c>
      <c r="L339" s="229">
        <f t="shared" si="29"/>
        <v>0</v>
      </c>
      <c r="M339" s="172"/>
      <c r="N339" s="172"/>
      <c r="O339" s="172"/>
      <c r="P339" s="172"/>
      <c r="Q339" s="172"/>
      <c r="R339" s="172"/>
      <c r="S339" s="172"/>
      <c r="T339" s="172"/>
      <c r="U339" s="172"/>
      <c r="V339" s="172"/>
      <c r="W339" s="172"/>
      <c r="X339" s="172"/>
      <c r="Y339" s="172"/>
      <c r="Z339" s="172"/>
      <c r="AA339" s="172"/>
    </row>
    <row r="340" spans="1:27" ht="12.75" hidden="1" customHeight="1">
      <c r="A340" s="251">
        <v>3</v>
      </c>
      <c r="B340" s="251">
        <v>3</v>
      </c>
      <c r="C340" s="252">
        <v>2</v>
      </c>
      <c r="D340" s="253">
        <v>6</v>
      </c>
      <c r="E340" s="253">
        <v>1</v>
      </c>
      <c r="F340" s="255">
        <v>1</v>
      </c>
      <c r="G340" s="253" t="s">
        <v>171</v>
      </c>
      <c r="H340" s="219">
        <v>303</v>
      </c>
      <c r="I340" s="286"/>
      <c r="J340" s="286"/>
      <c r="K340" s="286"/>
      <c r="L340" s="299"/>
      <c r="M340" s="172"/>
      <c r="N340" s="172"/>
      <c r="O340" s="172"/>
      <c r="P340" s="172"/>
      <c r="Q340" s="172"/>
      <c r="R340" s="172"/>
      <c r="S340" s="172"/>
      <c r="T340" s="172"/>
      <c r="U340" s="172"/>
      <c r="V340" s="172"/>
      <c r="W340" s="172"/>
      <c r="X340" s="172"/>
      <c r="Y340" s="172"/>
      <c r="Z340" s="172"/>
      <c r="AA340" s="172"/>
    </row>
    <row r="341" spans="1:27" ht="12.75" hidden="1" customHeight="1">
      <c r="A341" s="243">
        <v>3</v>
      </c>
      <c r="B341" s="243">
        <v>3</v>
      </c>
      <c r="C341" s="239">
        <v>2</v>
      </c>
      <c r="D341" s="240">
        <v>7</v>
      </c>
      <c r="E341" s="240"/>
      <c r="F341" s="242"/>
      <c r="G341" s="240" t="s">
        <v>172</v>
      </c>
      <c r="H341" s="227">
        <v>304</v>
      </c>
      <c r="I341" s="228">
        <f t="shared" ref="I341:L342" si="30">I342</f>
        <v>0</v>
      </c>
      <c r="J341" s="276">
        <f t="shared" si="30"/>
        <v>0</v>
      </c>
      <c r="K341" s="276">
        <f t="shared" si="30"/>
        <v>0</v>
      </c>
      <c r="L341" s="229">
        <f t="shared" si="30"/>
        <v>0</v>
      </c>
      <c r="M341" s="172"/>
      <c r="N341" s="172"/>
      <c r="O341" s="172"/>
      <c r="P341" s="172"/>
      <c r="Q341" s="172"/>
      <c r="R341" s="172"/>
      <c r="S341" s="172"/>
      <c r="T341" s="172"/>
      <c r="U341" s="172"/>
      <c r="V341" s="172"/>
      <c r="W341" s="172"/>
      <c r="X341" s="172"/>
      <c r="Y341" s="172"/>
      <c r="Z341" s="172"/>
      <c r="AA341" s="172"/>
    </row>
    <row r="342" spans="1:27" ht="12.75" hidden="1" customHeight="1">
      <c r="A342" s="251">
        <v>3</v>
      </c>
      <c r="B342" s="251">
        <v>3</v>
      </c>
      <c r="C342" s="252">
        <v>2</v>
      </c>
      <c r="D342" s="253">
        <v>7</v>
      </c>
      <c r="E342" s="253">
        <v>1</v>
      </c>
      <c r="F342" s="255"/>
      <c r="G342" s="253" t="s">
        <v>172</v>
      </c>
      <c r="H342" s="219">
        <v>305</v>
      </c>
      <c r="I342" s="229">
        <f t="shared" si="30"/>
        <v>0</v>
      </c>
      <c r="J342" s="276">
        <f t="shared" si="30"/>
        <v>0</v>
      </c>
      <c r="K342" s="276">
        <f t="shared" si="30"/>
        <v>0</v>
      </c>
      <c r="L342" s="229">
        <f t="shared" si="30"/>
        <v>0</v>
      </c>
      <c r="M342" s="172"/>
      <c r="N342" s="172"/>
      <c r="O342" s="172"/>
      <c r="P342" s="172"/>
      <c r="Q342" s="172"/>
      <c r="R342" s="172"/>
      <c r="S342" s="172"/>
      <c r="T342" s="172"/>
      <c r="U342" s="172"/>
      <c r="V342" s="172"/>
      <c r="W342" s="172"/>
      <c r="X342" s="172"/>
      <c r="Y342" s="172"/>
      <c r="Z342" s="172"/>
      <c r="AA342" s="172"/>
    </row>
    <row r="343" spans="1:27" ht="12.75" hidden="1" customHeight="1">
      <c r="A343" s="243">
        <v>3</v>
      </c>
      <c r="B343" s="243">
        <v>3</v>
      </c>
      <c r="C343" s="239">
        <v>2</v>
      </c>
      <c r="D343" s="240">
        <v>7</v>
      </c>
      <c r="E343" s="240">
        <v>1</v>
      </c>
      <c r="F343" s="242">
        <v>1</v>
      </c>
      <c r="G343" s="240" t="s">
        <v>172</v>
      </c>
      <c r="H343" s="227">
        <v>306</v>
      </c>
      <c r="I343" s="286"/>
      <c r="J343" s="286"/>
      <c r="K343" s="286"/>
      <c r="L343" s="299"/>
      <c r="M343" s="172"/>
      <c r="N343" s="172"/>
      <c r="O343" s="172"/>
      <c r="P343" s="172"/>
      <c r="Q343" s="172"/>
      <c r="R343" s="172"/>
      <c r="S343" s="172"/>
      <c r="T343" s="172"/>
      <c r="U343" s="172"/>
      <c r="V343" s="172"/>
      <c r="W343" s="172"/>
      <c r="X343" s="172"/>
      <c r="Y343" s="172"/>
      <c r="Z343" s="172"/>
      <c r="AA343" s="172"/>
    </row>
    <row r="344" spans="1:27" ht="12.75" customHeight="1">
      <c r="A344" s="205"/>
      <c r="B344" s="205"/>
      <c r="C344" s="206"/>
      <c r="D344" s="314"/>
      <c r="E344" s="315"/>
      <c r="F344" s="316"/>
      <c r="G344" s="317" t="s">
        <v>181</v>
      </c>
      <c r="H344" s="219">
        <v>307</v>
      </c>
      <c r="I344" s="289">
        <f>SUM(I30+I174)</f>
        <v>7000</v>
      </c>
      <c r="J344" s="290">
        <f>SUM(J30+J174)</f>
        <v>3000</v>
      </c>
      <c r="K344" s="290">
        <f>SUM(K30+K174)</f>
        <v>0</v>
      </c>
      <c r="L344" s="291">
        <f>SUM(L30+L174)</f>
        <v>0</v>
      </c>
      <c r="M344" s="172"/>
      <c r="N344" s="172"/>
      <c r="O344" s="172"/>
      <c r="P344" s="172"/>
      <c r="Q344" s="172"/>
      <c r="R344" s="172"/>
      <c r="S344" s="172"/>
      <c r="T344" s="172"/>
      <c r="U344" s="172"/>
      <c r="V344" s="172"/>
      <c r="W344" s="172"/>
      <c r="X344" s="172"/>
      <c r="Y344" s="172"/>
      <c r="Z344" s="172"/>
      <c r="AA344" s="172"/>
    </row>
    <row r="345" spans="1:27" ht="12.75" customHeight="1">
      <c r="B345" s="172"/>
      <c r="C345" s="172"/>
      <c r="D345" s="172"/>
      <c r="E345" s="172"/>
      <c r="F345" s="173"/>
      <c r="G345" s="172"/>
      <c r="H345" s="172"/>
      <c r="I345" s="172"/>
      <c r="J345" s="172"/>
      <c r="K345" s="172"/>
      <c r="L345" s="172"/>
      <c r="M345" s="172"/>
      <c r="N345" s="172"/>
      <c r="O345" s="172"/>
      <c r="P345" s="172"/>
      <c r="Q345" s="172"/>
      <c r="R345" s="172"/>
      <c r="S345" s="172"/>
      <c r="T345" s="172"/>
      <c r="U345" s="172"/>
      <c r="V345" s="172"/>
      <c r="W345" s="172"/>
      <c r="X345" s="172"/>
      <c r="Y345" s="172"/>
      <c r="Z345" s="172"/>
      <c r="AA345" s="172"/>
    </row>
    <row r="346" spans="1:27" ht="12.75" customHeight="1">
      <c r="B346" s="172"/>
      <c r="C346" s="172"/>
      <c r="D346" s="172"/>
      <c r="E346" s="172"/>
      <c r="F346" s="173"/>
      <c r="G346" s="172"/>
      <c r="H346" s="172"/>
      <c r="I346" s="172"/>
      <c r="J346" s="172"/>
      <c r="K346" s="172"/>
      <c r="L346" s="172"/>
      <c r="M346" s="172"/>
      <c r="N346" s="172"/>
      <c r="O346" s="172"/>
      <c r="P346" s="172"/>
      <c r="Q346" s="172"/>
      <c r="R346" s="172"/>
      <c r="S346" s="172"/>
      <c r="T346" s="172"/>
      <c r="U346" s="172"/>
      <c r="V346" s="172"/>
      <c r="W346" s="172"/>
      <c r="X346" s="172"/>
      <c r="Y346" s="172"/>
      <c r="Z346" s="172"/>
      <c r="AA346" s="172"/>
    </row>
    <row r="347" spans="1:27" s="325" customFormat="1" ht="15" customHeight="1">
      <c r="A347" s="318"/>
      <c r="B347" s="319"/>
      <c r="C347" s="319"/>
      <c r="D347" s="320"/>
      <c r="E347" s="320"/>
      <c r="F347" s="320"/>
      <c r="G347" s="321" t="s">
        <v>182</v>
      </c>
      <c r="H347" s="322"/>
      <c r="I347" s="323"/>
      <c r="J347" s="323"/>
      <c r="K347" s="324" t="s">
        <v>183</v>
      </c>
      <c r="L347" s="324"/>
      <c r="M347" s="323"/>
      <c r="N347" s="323"/>
      <c r="O347" s="323"/>
      <c r="P347" s="323"/>
      <c r="Q347" s="323"/>
      <c r="R347" s="323"/>
      <c r="S347" s="323"/>
      <c r="T347" s="323"/>
      <c r="U347" s="323"/>
      <c r="V347" s="323"/>
      <c r="W347" s="323"/>
      <c r="X347" s="323"/>
      <c r="Y347" s="323"/>
      <c r="Z347" s="323"/>
      <c r="AA347" s="323"/>
    </row>
    <row r="348" spans="1:27" s="177" customFormat="1" ht="11.25" customHeight="1">
      <c r="A348" s="326"/>
      <c r="B348" s="175"/>
      <c r="C348" s="175"/>
      <c r="D348" s="482" t="s">
        <v>184</v>
      </c>
      <c r="E348" s="482"/>
      <c r="F348" s="482"/>
      <c r="G348" s="482"/>
      <c r="H348" s="327"/>
      <c r="I348" s="328" t="s">
        <v>185</v>
      </c>
      <c r="J348" s="182"/>
      <c r="K348" s="484" t="s">
        <v>186</v>
      </c>
      <c r="L348" s="484"/>
      <c r="M348" s="182"/>
      <c r="N348" s="182"/>
      <c r="O348" s="182"/>
      <c r="P348" s="182"/>
      <c r="Q348" s="182"/>
      <c r="R348" s="182"/>
      <c r="S348" s="182"/>
      <c r="T348" s="182"/>
      <c r="U348" s="182"/>
      <c r="V348" s="182"/>
      <c r="W348" s="182"/>
      <c r="X348" s="182"/>
      <c r="Y348" s="182"/>
      <c r="Z348" s="182"/>
      <c r="AA348" s="182"/>
    </row>
    <row r="349" spans="1:27" ht="15.75" customHeight="1">
      <c r="B349" s="172"/>
      <c r="C349" s="172"/>
      <c r="D349" s="172"/>
      <c r="E349" s="172"/>
      <c r="F349" s="173"/>
      <c r="G349" s="172"/>
      <c r="H349" s="172"/>
      <c r="I349" s="329"/>
      <c r="J349" s="172"/>
      <c r="K349" s="329"/>
      <c r="L349" s="329"/>
      <c r="M349" s="172"/>
      <c r="N349" s="172"/>
      <c r="O349" s="172"/>
      <c r="P349" s="172"/>
      <c r="Q349" s="172"/>
      <c r="R349" s="172"/>
      <c r="S349" s="172"/>
      <c r="T349" s="172"/>
      <c r="U349" s="172"/>
      <c r="V349" s="172"/>
      <c r="W349" s="172"/>
      <c r="X349" s="172"/>
      <c r="Y349" s="172"/>
      <c r="Z349" s="172"/>
      <c r="AA349" s="172"/>
    </row>
    <row r="350" spans="1:27" s="325" customFormat="1" ht="18" customHeight="1">
      <c r="B350" s="323"/>
      <c r="C350" s="323"/>
      <c r="D350" s="324"/>
      <c r="E350" s="324"/>
      <c r="F350" s="330"/>
      <c r="G350" s="324" t="s">
        <v>187</v>
      </c>
      <c r="H350" s="323"/>
      <c r="I350" s="331"/>
      <c r="J350" s="323"/>
      <c r="K350" s="332" t="s">
        <v>203</v>
      </c>
      <c r="L350" s="332"/>
      <c r="M350" s="323"/>
      <c r="N350" s="323"/>
      <c r="O350" s="323"/>
      <c r="P350" s="323"/>
      <c r="Q350" s="323"/>
      <c r="R350" s="323"/>
      <c r="S350" s="323"/>
      <c r="T350" s="323"/>
      <c r="U350" s="323"/>
      <c r="V350" s="323"/>
      <c r="W350" s="323"/>
      <c r="X350" s="323"/>
      <c r="Y350" s="323"/>
      <c r="Z350" s="323"/>
      <c r="AA350" s="323"/>
    </row>
    <row r="351" spans="1:27" s="177" customFormat="1" ht="11.25" customHeight="1">
      <c r="B351" s="182"/>
      <c r="C351" s="182"/>
      <c r="D351" s="482" t="s">
        <v>188</v>
      </c>
      <c r="E351" s="483"/>
      <c r="F351" s="483"/>
      <c r="G351" s="483"/>
      <c r="H351" s="333"/>
      <c r="I351" s="328" t="s">
        <v>185</v>
      </c>
      <c r="J351" s="182"/>
      <c r="K351" s="484" t="s">
        <v>186</v>
      </c>
      <c r="L351" s="484"/>
      <c r="M351" s="182"/>
      <c r="N351" s="182"/>
      <c r="O351" s="182"/>
      <c r="P351" s="182"/>
      <c r="Q351" s="182"/>
      <c r="R351" s="182"/>
      <c r="S351" s="182"/>
      <c r="T351" s="182"/>
      <c r="U351" s="182"/>
      <c r="V351" s="182"/>
      <c r="W351" s="182"/>
      <c r="X351" s="182"/>
      <c r="Y351" s="182"/>
      <c r="Z351" s="182"/>
      <c r="AA351" s="182"/>
    </row>
    <row r="352" spans="1:27" ht="12.75" customHeight="1">
      <c r="B352" s="172"/>
      <c r="C352" s="172"/>
      <c r="D352" s="172"/>
      <c r="E352" s="172"/>
      <c r="F352" s="173"/>
      <c r="G352" s="172"/>
      <c r="H352" s="172"/>
      <c r="I352" s="172"/>
      <c r="J352" s="172"/>
      <c r="K352" s="172"/>
      <c r="L352" s="172"/>
      <c r="M352" s="172"/>
      <c r="N352" s="172"/>
      <c r="O352" s="172"/>
      <c r="P352" s="172"/>
      <c r="Q352" s="172"/>
      <c r="R352" s="172"/>
      <c r="S352" s="172"/>
      <c r="T352" s="172"/>
      <c r="U352" s="172"/>
      <c r="V352" s="172"/>
      <c r="W352" s="172"/>
      <c r="X352" s="172"/>
      <c r="Y352" s="172"/>
      <c r="Z352" s="172"/>
      <c r="AA352" s="172"/>
    </row>
    <row r="353" spans="1:27" ht="12.75" customHeight="1">
      <c r="A353" s="172"/>
      <c r="B353" s="172"/>
      <c r="C353" s="172"/>
      <c r="D353" s="172"/>
      <c r="E353" s="172"/>
      <c r="F353" s="173"/>
      <c r="G353" s="172"/>
      <c r="H353" s="172"/>
      <c r="I353" s="172"/>
      <c r="J353" s="172"/>
      <c r="K353" s="172"/>
      <c r="L353" s="172"/>
      <c r="M353" s="172"/>
      <c r="N353" s="172"/>
      <c r="O353" s="172"/>
      <c r="P353" s="172"/>
      <c r="Q353" s="172"/>
      <c r="R353" s="172"/>
      <c r="S353" s="172"/>
      <c r="T353" s="172"/>
      <c r="U353" s="172"/>
      <c r="V353" s="172"/>
      <c r="W353" s="172"/>
      <c r="X353" s="172"/>
      <c r="Y353" s="172"/>
      <c r="Z353" s="172"/>
      <c r="AA353" s="172"/>
    </row>
    <row r="354" spans="1:27" ht="12.75" customHeight="1">
      <c r="P354" s="172"/>
      <c r="Q354" s="172"/>
      <c r="R354" s="172"/>
      <c r="S354" s="172"/>
    </row>
    <row r="355" spans="1:27" ht="12.75" customHeight="1">
      <c r="P355" s="172"/>
      <c r="Q355" s="172"/>
      <c r="R355" s="172"/>
      <c r="S355" s="172"/>
    </row>
    <row r="356" spans="1:27" ht="12.75" customHeight="1">
      <c r="P356" s="172"/>
      <c r="Q356" s="172"/>
      <c r="R356" s="172"/>
      <c r="S356" s="172"/>
    </row>
    <row r="357" spans="1:27" ht="12.75" customHeight="1">
      <c r="P357" s="172"/>
      <c r="Q357" s="172"/>
      <c r="R357" s="172"/>
      <c r="S357" s="172"/>
    </row>
    <row r="358" spans="1:27" ht="12.75" customHeight="1">
      <c r="P358" s="172"/>
      <c r="Q358" s="172"/>
      <c r="R358" s="172"/>
      <c r="S358" s="172"/>
    </row>
    <row r="359" spans="1:27" ht="12.75" customHeight="1">
      <c r="P359" s="172"/>
      <c r="Q359" s="172"/>
      <c r="R359" s="172"/>
      <c r="S359" s="172"/>
    </row>
    <row r="360" spans="1:27" ht="12.75" customHeight="1">
      <c r="P360" s="172"/>
      <c r="Q360" s="172"/>
      <c r="R360" s="172"/>
      <c r="S360" s="172"/>
    </row>
    <row r="361" spans="1:27" ht="12.75" customHeight="1">
      <c r="P361" s="172"/>
      <c r="Q361" s="172"/>
      <c r="R361" s="172"/>
      <c r="S361" s="172"/>
    </row>
    <row r="362" spans="1:27" ht="12.75" customHeight="1">
      <c r="P362" s="172"/>
      <c r="Q362" s="172"/>
      <c r="R362" s="172"/>
      <c r="S362" s="172"/>
    </row>
    <row r="363" spans="1:27" ht="12.75" customHeight="1">
      <c r="P363" s="172"/>
      <c r="Q363" s="172"/>
      <c r="R363" s="172"/>
      <c r="S363" s="172"/>
    </row>
    <row r="364" spans="1:27" ht="12.75" customHeight="1">
      <c r="P364" s="172"/>
      <c r="Q364" s="172"/>
      <c r="R364" s="172"/>
      <c r="S364" s="172"/>
    </row>
    <row r="365" spans="1:27" ht="12.75" customHeight="1">
      <c r="P365" s="172"/>
      <c r="Q365" s="172"/>
      <c r="R365" s="172"/>
      <c r="S365" s="172"/>
    </row>
    <row r="366" spans="1:27" ht="12.75" customHeight="1">
      <c r="P366" s="172"/>
      <c r="Q366" s="172"/>
      <c r="R366" s="172"/>
      <c r="S366" s="172"/>
    </row>
    <row r="367" spans="1:27" ht="12.75" customHeight="1">
      <c r="P367" s="172"/>
      <c r="Q367" s="172"/>
      <c r="R367" s="172"/>
      <c r="S367" s="172"/>
    </row>
    <row r="368" spans="1:27" ht="12.75" customHeight="1">
      <c r="P368" s="172"/>
      <c r="Q368" s="172"/>
      <c r="R368" s="172"/>
      <c r="S368" s="172"/>
    </row>
    <row r="369" spans="16:19" ht="12.75" customHeight="1">
      <c r="P369" s="172"/>
      <c r="Q369" s="172"/>
      <c r="R369" s="172"/>
      <c r="S369" s="172"/>
    </row>
    <row r="370" spans="16:19" ht="12.75" customHeight="1">
      <c r="P370" s="172"/>
      <c r="Q370" s="172"/>
      <c r="R370" s="172"/>
      <c r="S370" s="172"/>
    </row>
    <row r="371" spans="16:19" ht="12.75" customHeight="1">
      <c r="P371" s="172"/>
      <c r="Q371" s="172"/>
      <c r="R371" s="172"/>
      <c r="S371" s="172"/>
    </row>
    <row r="372" spans="16:19" ht="12.75" customHeight="1">
      <c r="P372" s="172"/>
      <c r="Q372" s="172"/>
      <c r="R372" s="172"/>
      <c r="S372" s="172"/>
    </row>
    <row r="373" spans="16:19" ht="12.75" customHeight="1">
      <c r="P373" s="172"/>
      <c r="Q373" s="172"/>
      <c r="R373" s="172"/>
      <c r="S373" s="172"/>
    </row>
    <row r="374" spans="16:19" ht="12.75" customHeight="1">
      <c r="P374" s="172"/>
      <c r="Q374" s="172"/>
      <c r="R374" s="172"/>
      <c r="S374" s="172"/>
    </row>
    <row r="375" spans="16:19" ht="12.75" customHeight="1">
      <c r="P375" s="172"/>
      <c r="Q375" s="172"/>
      <c r="R375" s="172"/>
      <c r="S375" s="172"/>
    </row>
    <row r="376" spans="16:19" ht="12.75" customHeight="1">
      <c r="P376" s="172"/>
      <c r="Q376" s="172"/>
      <c r="R376" s="172"/>
      <c r="S376" s="172"/>
    </row>
    <row r="377" spans="16:19" ht="12.75" customHeight="1">
      <c r="P377" s="172"/>
      <c r="Q377" s="172"/>
      <c r="R377" s="172"/>
      <c r="S377" s="172"/>
    </row>
    <row r="378" spans="16:19" ht="12.75" customHeight="1">
      <c r="P378" s="172"/>
      <c r="Q378" s="172"/>
      <c r="R378" s="172"/>
      <c r="S378" s="172"/>
    </row>
    <row r="379" spans="16:19" ht="12.75" customHeight="1">
      <c r="P379" s="172"/>
      <c r="Q379" s="172"/>
      <c r="R379" s="172"/>
      <c r="S379" s="172"/>
    </row>
    <row r="380" spans="16:19" ht="12.75" customHeight="1">
      <c r="P380" s="172"/>
      <c r="Q380" s="172"/>
      <c r="R380" s="172"/>
      <c r="S380" s="172"/>
    </row>
    <row r="381" spans="16:19" ht="12.75" customHeight="1">
      <c r="P381" s="172"/>
      <c r="Q381" s="172"/>
      <c r="R381" s="172"/>
      <c r="S381" s="172"/>
    </row>
    <row r="382" spans="16:19" ht="12.75" customHeight="1">
      <c r="P382" s="172"/>
      <c r="Q382" s="172"/>
      <c r="R382" s="172"/>
      <c r="S382" s="172"/>
    </row>
    <row r="383" spans="16:19" ht="12.75" customHeight="1">
      <c r="P383" s="172"/>
      <c r="Q383" s="172"/>
      <c r="R383" s="172"/>
      <c r="S383" s="172"/>
    </row>
    <row r="384" spans="16:19" ht="12.75" customHeight="1">
      <c r="P384" s="172"/>
      <c r="Q384" s="172"/>
      <c r="R384" s="172"/>
      <c r="S384" s="172"/>
    </row>
    <row r="385" spans="16:19" ht="12.75" customHeight="1">
      <c r="P385" s="172"/>
      <c r="Q385" s="172"/>
      <c r="R385" s="172"/>
      <c r="S385" s="172"/>
    </row>
    <row r="386" spans="16:19" ht="12.75" customHeight="1">
      <c r="P386" s="172"/>
      <c r="Q386" s="172"/>
      <c r="R386" s="172"/>
      <c r="S386" s="172"/>
    </row>
    <row r="387" spans="16:19" ht="12.75" customHeight="1">
      <c r="P387" s="172"/>
      <c r="Q387" s="172"/>
      <c r="R387" s="172"/>
      <c r="S387" s="172"/>
    </row>
    <row r="388" spans="16:19" ht="12.75" customHeight="1">
      <c r="P388" s="172"/>
      <c r="Q388" s="172"/>
      <c r="R388" s="172"/>
      <c r="S388" s="172"/>
    </row>
    <row r="389" spans="16:19" ht="12.75" customHeight="1">
      <c r="P389" s="172"/>
      <c r="Q389" s="172"/>
      <c r="R389" s="172"/>
      <c r="S389" s="172"/>
    </row>
    <row r="390" spans="16:19" ht="12.75" customHeight="1">
      <c r="P390" s="172"/>
      <c r="Q390" s="172"/>
      <c r="R390" s="172"/>
      <c r="S390" s="172"/>
    </row>
    <row r="391" spans="16:19" ht="12.75" customHeight="1">
      <c r="P391" s="172"/>
      <c r="Q391" s="172"/>
      <c r="R391" s="172"/>
      <c r="S391" s="172"/>
    </row>
    <row r="392" spans="16:19" ht="12.75" customHeight="1">
      <c r="P392" s="172"/>
      <c r="Q392" s="172"/>
      <c r="R392" s="172"/>
      <c r="S392" s="172"/>
    </row>
    <row r="393" spans="16:19" ht="12.75" customHeight="1">
      <c r="P393" s="172"/>
      <c r="Q393" s="172"/>
      <c r="R393" s="172"/>
      <c r="S393" s="172"/>
    </row>
    <row r="394" spans="16:19" ht="12.75" customHeight="1">
      <c r="P394" s="172"/>
      <c r="Q394" s="172"/>
      <c r="R394" s="172"/>
      <c r="S394" s="172"/>
    </row>
    <row r="395" spans="16:19" ht="12.75" customHeight="1">
      <c r="P395" s="172"/>
      <c r="Q395" s="172"/>
      <c r="R395" s="172"/>
      <c r="S395" s="172"/>
    </row>
    <row r="396" spans="16:19" ht="12.75" customHeight="1">
      <c r="P396" s="172"/>
      <c r="Q396" s="172"/>
      <c r="R396" s="172"/>
      <c r="S396" s="172"/>
    </row>
    <row r="397" spans="16:19" ht="12.75" customHeight="1">
      <c r="P397" s="172"/>
      <c r="Q397" s="172"/>
      <c r="R397" s="172"/>
      <c r="S397" s="172"/>
    </row>
    <row r="398" spans="16:19" ht="12.75" customHeight="1">
      <c r="P398" s="172"/>
      <c r="Q398" s="172"/>
      <c r="R398" s="172"/>
      <c r="S398" s="172"/>
    </row>
    <row r="399" spans="16:19" ht="12.75" customHeight="1">
      <c r="P399" s="172"/>
      <c r="Q399" s="172"/>
      <c r="R399" s="172"/>
      <c r="S399" s="172"/>
    </row>
    <row r="400" spans="16:19" ht="12.75" customHeight="1">
      <c r="P400" s="172"/>
      <c r="Q400" s="172"/>
      <c r="R400" s="172"/>
      <c r="S400" s="172"/>
    </row>
    <row r="401" spans="16:19" ht="12.75" customHeight="1">
      <c r="P401" s="172"/>
      <c r="Q401" s="172"/>
      <c r="R401" s="172"/>
      <c r="S401" s="172"/>
    </row>
    <row r="402" spans="16:19" ht="12.75" customHeight="1">
      <c r="P402" s="172"/>
      <c r="Q402" s="172"/>
      <c r="R402" s="172"/>
      <c r="S402" s="172"/>
    </row>
    <row r="403" spans="16:19" ht="12.75" customHeight="1">
      <c r="P403" s="172"/>
      <c r="Q403" s="172"/>
      <c r="R403" s="172"/>
      <c r="S403" s="172"/>
    </row>
    <row r="404" spans="16:19" ht="12.75" customHeight="1">
      <c r="P404" s="172"/>
      <c r="Q404" s="172"/>
      <c r="R404" s="172"/>
      <c r="S404" s="172"/>
    </row>
    <row r="405" spans="16:19" ht="12.75" customHeight="1">
      <c r="P405" s="172"/>
      <c r="Q405" s="172"/>
      <c r="R405" s="172"/>
      <c r="S405" s="172"/>
    </row>
    <row r="406" spans="16:19" ht="12.75" customHeight="1">
      <c r="P406" s="172"/>
      <c r="Q406" s="172"/>
      <c r="R406" s="172"/>
      <c r="S406" s="172"/>
    </row>
    <row r="407" spans="16:19" ht="12.75" customHeight="1">
      <c r="P407" s="172"/>
      <c r="Q407" s="172"/>
      <c r="R407" s="172"/>
      <c r="S407" s="172"/>
    </row>
    <row r="408" spans="16:19" ht="12.75" customHeight="1">
      <c r="P408" s="172"/>
      <c r="Q408" s="172"/>
      <c r="R408" s="172"/>
      <c r="S408" s="172"/>
    </row>
    <row r="409" spans="16:19" ht="12.75" customHeight="1">
      <c r="P409" s="172"/>
      <c r="Q409" s="172"/>
      <c r="R409" s="172"/>
      <c r="S409" s="172"/>
    </row>
    <row r="410" spans="16:19" ht="12.75" customHeight="1">
      <c r="P410" s="172"/>
      <c r="Q410" s="172"/>
      <c r="R410" s="172"/>
      <c r="S410" s="172"/>
    </row>
    <row r="411" spans="16:19" ht="12.75" customHeight="1">
      <c r="P411" s="172"/>
      <c r="Q411" s="172"/>
      <c r="R411" s="172"/>
      <c r="S411" s="172"/>
    </row>
    <row r="412" spans="16:19" ht="12.75" customHeight="1">
      <c r="P412" s="172"/>
      <c r="Q412" s="172"/>
      <c r="R412" s="172"/>
      <c r="S412" s="172"/>
    </row>
    <row r="413" spans="16:19" ht="12.75" customHeight="1">
      <c r="P413" s="172"/>
      <c r="Q413" s="172"/>
      <c r="R413" s="172"/>
      <c r="S413" s="172"/>
    </row>
    <row r="414" spans="16:19" ht="12.75" customHeight="1">
      <c r="P414" s="172"/>
      <c r="Q414" s="172"/>
      <c r="R414" s="172"/>
      <c r="S414" s="172"/>
    </row>
    <row r="415" spans="16:19" ht="12.75" customHeight="1">
      <c r="P415" s="172"/>
      <c r="Q415" s="172"/>
      <c r="R415" s="172"/>
      <c r="S415" s="172"/>
    </row>
    <row r="416" spans="16:19" ht="12.75" customHeight="1">
      <c r="P416" s="172"/>
      <c r="Q416" s="172"/>
      <c r="R416" s="172"/>
      <c r="S416" s="172"/>
    </row>
    <row r="417" spans="16:19" ht="12.75" customHeight="1">
      <c r="P417" s="172"/>
      <c r="Q417" s="172"/>
      <c r="R417" s="172"/>
      <c r="S417" s="172"/>
    </row>
    <row r="418" spans="16:19" ht="12.75" customHeight="1">
      <c r="P418" s="172"/>
      <c r="Q418" s="172"/>
      <c r="R418" s="172"/>
      <c r="S418" s="172"/>
    </row>
    <row r="419" spans="16:19" ht="12.75" customHeight="1">
      <c r="P419" s="172"/>
      <c r="Q419" s="172"/>
      <c r="R419" s="172"/>
      <c r="S419" s="172"/>
    </row>
    <row r="420" spans="16:19" ht="12.75" customHeight="1">
      <c r="P420" s="172"/>
      <c r="Q420" s="172"/>
      <c r="R420" s="172"/>
      <c r="S420" s="172"/>
    </row>
    <row r="421" spans="16:19" ht="12.75" customHeight="1">
      <c r="P421" s="172"/>
      <c r="Q421" s="172"/>
      <c r="R421" s="172"/>
      <c r="S421" s="172"/>
    </row>
    <row r="422" spans="16:19" ht="12.75" customHeight="1">
      <c r="P422" s="172"/>
      <c r="Q422" s="172"/>
      <c r="R422" s="172"/>
      <c r="S422" s="172"/>
    </row>
    <row r="423" spans="16:19" ht="12.75" customHeight="1">
      <c r="P423" s="172"/>
      <c r="Q423" s="172"/>
      <c r="R423" s="172"/>
      <c r="S423" s="172"/>
    </row>
    <row r="424" spans="16:19" ht="12.75" customHeight="1">
      <c r="P424" s="172"/>
      <c r="Q424" s="172"/>
      <c r="R424" s="172"/>
      <c r="S424" s="172"/>
    </row>
    <row r="425" spans="16:19" ht="12.75" customHeight="1">
      <c r="P425" s="172"/>
      <c r="Q425" s="172"/>
      <c r="R425" s="172"/>
      <c r="S425" s="172"/>
    </row>
    <row r="426" spans="16:19" ht="12.75" customHeight="1">
      <c r="P426" s="172"/>
      <c r="Q426" s="172"/>
      <c r="R426" s="172"/>
      <c r="S426" s="172"/>
    </row>
    <row r="427" spans="16:19" ht="12.75" customHeight="1">
      <c r="P427" s="172"/>
      <c r="Q427" s="172"/>
      <c r="R427" s="172"/>
      <c r="S427" s="172"/>
    </row>
    <row r="428" spans="16:19" ht="12.75" customHeight="1">
      <c r="P428" s="172"/>
      <c r="Q428" s="172"/>
      <c r="R428" s="172"/>
      <c r="S428" s="172"/>
    </row>
    <row r="429" spans="16:19" ht="12.75" customHeight="1">
      <c r="P429" s="172"/>
      <c r="Q429" s="172"/>
      <c r="R429" s="172"/>
      <c r="S429" s="172"/>
    </row>
    <row r="430" spans="16:19" ht="12.75" customHeight="1">
      <c r="P430" s="172"/>
      <c r="Q430" s="172"/>
      <c r="R430" s="172"/>
      <c r="S430" s="172"/>
    </row>
    <row r="431" spans="16:19" ht="12.75" customHeight="1">
      <c r="P431" s="172"/>
      <c r="Q431" s="172"/>
      <c r="R431" s="172"/>
      <c r="S431" s="172"/>
    </row>
    <row r="432" spans="16:19" ht="12.75" customHeight="1">
      <c r="P432" s="172"/>
      <c r="Q432" s="172"/>
      <c r="R432" s="172"/>
      <c r="S432" s="172"/>
    </row>
    <row r="433" spans="16:19" ht="12.75" customHeight="1">
      <c r="P433" s="172"/>
      <c r="Q433" s="172"/>
      <c r="R433" s="172"/>
      <c r="S433" s="172"/>
    </row>
    <row r="434" spans="16:19" ht="12.75" customHeight="1">
      <c r="P434" s="172"/>
      <c r="Q434" s="172"/>
      <c r="R434" s="172"/>
      <c r="S434" s="172"/>
    </row>
    <row r="435" spans="16:19" ht="12.75" customHeight="1">
      <c r="P435" s="172"/>
      <c r="Q435" s="172"/>
      <c r="R435" s="172"/>
      <c r="S435" s="172"/>
    </row>
    <row r="436" spans="16:19" ht="12.75" customHeight="1">
      <c r="P436" s="172"/>
      <c r="Q436" s="172"/>
      <c r="R436" s="172"/>
      <c r="S436" s="172"/>
    </row>
    <row r="437" spans="16:19" ht="12.75" customHeight="1">
      <c r="P437" s="172"/>
      <c r="Q437" s="172"/>
      <c r="R437" s="172"/>
      <c r="S437" s="172"/>
    </row>
    <row r="438" spans="16:19" ht="12.75" customHeight="1">
      <c r="P438" s="172"/>
      <c r="Q438" s="172"/>
      <c r="R438" s="172"/>
      <c r="S438" s="172"/>
    </row>
    <row r="439" spans="16:19" ht="12.75" customHeight="1">
      <c r="P439" s="172"/>
      <c r="Q439" s="172"/>
      <c r="R439" s="172"/>
      <c r="S439" s="172"/>
    </row>
    <row r="440" spans="16:19" ht="12.75" customHeight="1">
      <c r="P440" s="172"/>
      <c r="Q440" s="172"/>
      <c r="R440" s="172"/>
      <c r="S440" s="172"/>
    </row>
    <row r="441" spans="16:19" ht="12.75" customHeight="1">
      <c r="P441" s="172"/>
      <c r="Q441" s="172"/>
      <c r="R441" s="172"/>
      <c r="S441" s="172"/>
    </row>
    <row r="442" spans="16:19" ht="12.75" customHeight="1">
      <c r="P442" s="172"/>
      <c r="Q442" s="172"/>
      <c r="R442" s="172"/>
      <c r="S442" s="172"/>
    </row>
    <row r="443" spans="16:19" ht="12.75" customHeight="1">
      <c r="P443" s="172"/>
      <c r="Q443" s="172"/>
      <c r="R443" s="172"/>
      <c r="S443" s="172"/>
    </row>
    <row r="444" spans="16:19" ht="12.75" customHeight="1">
      <c r="P444" s="172"/>
      <c r="Q444" s="172"/>
      <c r="R444" s="172"/>
      <c r="S444" s="172"/>
    </row>
    <row r="445" spans="16:19" ht="12.75" customHeight="1">
      <c r="P445" s="172"/>
      <c r="Q445" s="172"/>
      <c r="R445" s="172"/>
      <c r="S445" s="172"/>
    </row>
    <row r="446" spans="16:19" ht="12.75" customHeight="1">
      <c r="P446" s="172"/>
      <c r="Q446" s="172"/>
      <c r="R446" s="172"/>
      <c r="S446" s="172"/>
    </row>
    <row r="447" spans="16:19" ht="12.75" customHeight="1">
      <c r="P447" s="172"/>
      <c r="Q447" s="172"/>
      <c r="R447" s="172"/>
      <c r="S447" s="172"/>
    </row>
    <row r="448" spans="16:19" ht="12.75" customHeight="1">
      <c r="P448" s="172"/>
      <c r="Q448" s="172"/>
      <c r="R448" s="172"/>
      <c r="S448" s="172"/>
    </row>
    <row r="449" spans="16:19" ht="12.75" customHeight="1">
      <c r="P449" s="172"/>
      <c r="Q449" s="172"/>
      <c r="R449" s="172"/>
      <c r="S449" s="172"/>
    </row>
    <row r="450" spans="16:19" ht="12.75" customHeight="1">
      <c r="P450" s="172"/>
      <c r="Q450" s="172"/>
      <c r="R450" s="172"/>
      <c r="S450" s="172"/>
    </row>
    <row r="451" spans="16:19" ht="12.75" customHeight="1">
      <c r="P451" s="172"/>
      <c r="Q451" s="172"/>
      <c r="R451" s="172"/>
      <c r="S451" s="172"/>
    </row>
    <row r="452" spans="16:19" ht="12.75" customHeight="1">
      <c r="P452" s="172"/>
      <c r="Q452" s="172"/>
      <c r="R452" s="172"/>
      <c r="S452" s="172"/>
    </row>
    <row r="453" spans="16:19" ht="12.75" customHeight="1">
      <c r="P453" s="172"/>
      <c r="Q453" s="172"/>
      <c r="R453" s="172"/>
      <c r="S453" s="172"/>
    </row>
    <row r="454" spans="16:19" ht="12.75" customHeight="1">
      <c r="P454" s="172"/>
      <c r="Q454" s="172"/>
      <c r="R454" s="172"/>
      <c r="S454" s="172"/>
    </row>
    <row r="455" spans="16:19" ht="12.75" customHeight="1">
      <c r="P455" s="172"/>
      <c r="Q455" s="172"/>
      <c r="R455" s="172"/>
      <c r="S455" s="172"/>
    </row>
    <row r="456" spans="16:19" ht="12.75" customHeight="1">
      <c r="P456" s="172"/>
      <c r="Q456" s="172"/>
      <c r="R456" s="172"/>
      <c r="S456" s="172"/>
    </row>
    <row r="457" spans="16:19" ht="12.75" customHeight="1">
      <c r="P457" s="172"/>
      <c r="Q457" s="172"/>
      <c r="R457" s="172"/>
      <c r="S457" s="172"/>
    </row>
    <row r="458" spans="16:19" ht="12.75" customHeight="1">
      <c r="P458" s="172"/>
      <c r="Q458" s="172"/>
      <c r="R458" s="172"/>
      <c r="S458" s="172"/>
    </row>
    <row r="459" spans="16:19" ht="12.75" customHeight="1">
      <c r="P459" s="172"/>
      <c r="Q459" s="172"/>
      <c r="R459" s="172"/>
      <c r="S459" s="172"/>
    </row>
    <row r="460" spans="16:19" ht="12.75" customHeight="1">
      <c r="P460" s="172"/>
      <c r="Q460" s="172"/>
      <c r="R460" s="172"/>
      <c r="S460" s="172"/>
    </row>
    <row r="461" spans="16:19" ht="12.75" customHeight="1">
      <c r="P461" s="172"/>
      <c r="Q461" s="172"/>
      <c r="R461" s="172"/>
      <c r="S461" s="172"/>
    </row>
    <row r="462" spans="16:19" ht="12.75" customHeight="1">
      <c r="P462" s="172"/>
      <c r="Q462" s="172"/>
      <c r="R462" s="172"/>
      <c r="S462" s="172"/>
    </row>
    <row r="463" spans="16:19" ht="12.75" customHeight="1">
      <c r="P463" s="172"/>
      <c r="Q463" s="172"/>
      <c r="R463" s="172"/>
      <c r="S463" s="172"/>
    </row>
    <row r="464" spans="16:19" ht="12.75" customHeight="1">
      <c r="P464" s="172"/>
      <c r="Q464" s="172"/>
      <c r="R464" s="172"/>
      <c r="S464" s="172"/>
    </row>
    <row r="465" spans="16:19" ht="12.75" customHeight="1">
      <c r="P465" s="172"/>
      <c r="Q465" s="172"/>
      <c r="R465" s="172"/>
      <c r="S465" s="172"/>
    </row>
    <row r="466" spans="16:19" ht="12.75" customHeight="1">
      <c r="P466" s="172"/>
      <c r="Q466" s="172"/>
      <c r="R466" s="172"/>
      <c r="S466" s="172"/>
    </row>
    <row r="467" spans="16:19" ht="12.75" customHeight="1">
      <c r="P467" s="172"/>
      <c r="Q467" s="172"/>
      <c r="R467" s="172"/>
      <c r="S467" s="172"/>
    </row>
    <row r="468" spans="16:19" ht="12.75" customHeight="1">
      <c r="P468" s="172"/>
      <c r="Q468" s="172"/>
      <c r="R468" s="172"/>
      <c r="S468" s="172"/>
    </row>
    <row r="469" spans="16:19" ht="12.75" customHeight="1">
      <c r="P469" s="172"/>
      <c r="Q469" s="172"/>
      <c r="R469" s="172"/>
      <c r="S469" s="172"/>
    </row>
    <row r="470" spans="16:19" ht="12.75" customHeight="1">
      <c r="P470" s="172"/>
      <c r="Q470" s="172"/>
      <c r="R470" s="172"/>
      <c r="S470" s="172"/>
    </row>
    <row r="471" spans="16:19" ht="12.75" customHeight="1">
      <c r="P471" s="172"/>
      <c r="Q471" s="172"/>
      <c r="R471" s="172"/>
      <c r="S471" s="172"/>
    </row>
    <row r="472" spans="16:19" ht="12.75" customHeight="1">
      <c r="P472" s="172"/>
      <c r="Q472" s="172"/>
      <c r="R472" s="172"/>
      <c r="S472" s="172"/>
    </row>
    <row r="473" spans="16:19" ht="12.75" customHeight="1">
      <c r="P473" s="172"/>
      <c r="Q473" s="172"/>
      <c r="R473" s="172"/>
      <c r="S473" s="172"/>
    </row>
    <row r="474" spans="16:19" ht="12.75" customHeight="1">
      <c r="P474" s="172"/>
      <c r="Q474" s="172"/>
      <c r="R474" s="172"/>
      <c r="S474" s="172"/>
    </row>
    <row r="475" spans="16:19" ht="12.75" customHeight="1">
      <c r="P475" s="172"/>
      <c r="Q475" s="172"/>
      <c r="R475" s="172"/>
      <c r="S475" s="172"/>
    </row>
    <row r="476" spans="16:19" ht="12.75" customHeight="1">
      <c r="P476" s="172"/>
      <c r="Q476" s="172"/>
      <c r="R476" s="172"/>
      <c r="S476" s="172"/>
    </row>
    <row r="477" spans="16:19" ht="12.75" customHeight="1">
      <c r="P477" s="172"/>
      <c r="Q477" s="172"/>
      <c r="R477" s="172"/>
      <c r="S477" s="172"/>
    </row>
    <row r="478" spans="16:19" ht="12.75" customHeight="1">
      <c r="P478" s="172"/>
      <c r="Q478" s="172"/>
      <c r="R478" s="172"/>
      <c r="S478" s="172"/>
    </row>
    <row r="479" spans="16:19" ht="12.75" customHeight="1">
      <c r="P479" s="172"/>
      <c r="Q479" s="172"/>
      <c r="R479" s="172"/>
      <c r="S479" s="172"/>
    </row>
    <row r="480" spans="16:19" ht="12.75" customHeight="1">
      <c r="P480" s="172"/>
      <c r="Q480" s="172"/>
      <c r="R480" s="172"/>
      <c r="S480" s="172"/>
    </row>
    <row r="481" spans="16:19" ht="12.75" customHeight="1">
      <c r="P481" s="172"/>
      <c r="Q481" s="172"/>
      <c r="R481" s="172"/>
      <c r="S481" s="172"/>
    </row>
    <row r="482" spans="16:19" ht="12.75" customHeight="1">
      <c r="P482" s="172"/>
      <c r="Q482" s="172"/>
      <c r="R482" s="172"/>
      <c r="S482" s="172"/>
    </row>
    <row r="483" spans="16:19" ht="12.75" customHeight="1">
      <c r="P483" s="172"/>
      <c r="Q483" s="172"/>
      <c r="R483" s="172"/>
      <c r="S483" s="172"/>
    </row>
    <row r="484" spans="16:19" ht="12.75" customHeight="1">
      <c r="P484" s="172"/>
      <c r="Q484" s="172"/>
      <c r="R484" s="172"/>
      <c r="S484" s="172"/>
    </row>
    <row r="485" spans="16:19" ht="12.75" customHeight="1">
      <c r="P485" s="172"/>
      <c r="Q485" s="172"/>
      <c r="R485" s="172"/>
      <c r="S485" s="172"/>
    </row>
    <row r="486" spans="16:19" ht="12.75" customHeight="1">
      <c r="P486" s="172"/>
      <c r="Q486" s="172"/>
      <c r="R486" s="172"/>
      <c r="S486" s="172"/>
    </row>
    <row r="487" spans="16:19" ht="12.75" customHeight="1">
      <c r="P487" s="172"/>
      <c r="Q487" s="172"/>
      <c r="R487" s="172"/>
      <c r="S487" s="172"/>
    </row>
    <row r="488" spans="16:19" ht="12.75" customHeight="1">
      <c r="P488" s="172"/>
      <c r="Q488" s="172"/>
      <c r="R488" s="172"/>
      <c r="S488" s="172"/>
    </row>
    <row r="489" spans="16:19" ht="12.75" customHeight="1">
      <c r="P489" s="172"/>
      <c r="Q489" s="172"/>
      <c r="R489" s="172"/>
      <c r="S489" s="172"/>
    </row>
    <row r="490" spans="16:19" ht="12.75" customHeight="1">
      <c r="P490" s="172"/>
      <c r="Q490" s="172"/>
      <c r="R490" s="172"/>
      <c r="S490" s="172"/>
    </row>
    <row r="491" spans="16:19" ht="12.75" customHeight="1">
      <c r="P491" s="172"/>
      <c r="Q491" s="172"/>
      <c r="R491" s="172"/>
      <c r="S491" s="172"/>
    </row>
    <row r="492" spans="16:19" ht="12.75" customHeight="1">
      <c r="P492" s="172"/>
      <c r="Q492" s="172"/>
      <c r="R492" s="172"/>
      <c r="S492" s="172"/>
    </row>
    <row r="493" spans="16:19" ht="12.75" customHeight="1">
      <c r="P493" s="172"/>
      <c r="Q493" s="172"/>
      <c r="R493" s="172"/>
      <c r="S493" s="172"/>
    </row>
    <row r="494" spans="16:19" ht="12.75" customHeight="1">
      <c r="P494" s="172"/>
      <c r="Q494" s="172"/>
      <c r="R494" s="172"/>
      <c r="S494" s="172"/>
    </row>
    <row r="495" spans="16:19" ht="12.75" customHeight="1">
      <c r="P495" s="172"/>
      <c r="Q495" s="172"/>
      <c r="R495" s="172"/>
      <c r="S495" s="172"/>
    </row>
    <row r="496" spans="16:19" ht="12.75" customHeight="1">
      <c r="P496" s="172"/>
      <c r="Q496" s="172"/>
      <c r="R496" s="172"/>
      <c r="S496" s="172"/>
    </row>
    <row r="497" spans="16:19" ht="12.75" customHeight="1">
      <c r="P497" s="172"/>
      <c r="Q497" s="172"/>
      <c r="R497" s="172"/>
      <c r="S497" s="172"/>
    </row>
    <row r="498" spans="16:19" ht="12.75" customHeight="1">
      <c r="P498" s="172"/>
      <c r="Q498" s="172"/>
      <c r="R498" s="172"/>
      <c r="S498" s="172"/>
    </row>
    <row r="499" spans="16:19" ht="12.75" customHeight="1">
      <c r="P499" s="172"/>
      <c r="Q499" s="172"/>
      <c r="R499" s="172"/>
      <c r="S499" s="172"/>
    </row>
    <row r="500" spans="16:19" ht="12.75" customHeight="1">
      <c r="P500" s="172"/>
      <c r="Q500" s="172"/>
      <c r="R500" s="172"/>
      <c r="S500" s="172"/>
    </row>
    <row r="501" spans="16:19" ht="12.75" customHeight="1">
      <c r="P501" s="172"/>
      <c r="Q501" s="172"/>
      <c r="R501" s="172"/>
      <c r="S501" s="172"/>
    </row>
    <row r="502" spans="16:19" ht="12.75" customHeight="1">
      <c r="P502" s="172"/>
      <c r="Q502" s="172"/>
      <c r="R502" s="172"/>
      <c r="S502" s="172"/>
    </row>
    <row r="503" spans="16:19" ht="12.75" customHeight="1">
      <c r="P503" s="172"/>
      <c r="Q503" s="172"/>
      <c r="R503" s="172"/>
      <c r="S503" s="172"/>
    </row>
    <row r="504" spans="16:19" ht="12.75" customHeight="1">
      <c r="P504" s="172"/>
      <c r="Q504" s="172"/>
      <c r="R504" s="172"/>
      <c r="S504" s="172"/>
    </row>
    <row r="505" spans="16:19" ht="12.75" customHeight="1">
      <c r="P505" s="172"/>
      <c r="Q505" s="172"/>
      <c r="R505" s="172"/>
      <c r="S505" s="172"/>
    </row>
    <row r="506" spans="16:19" ht="12.75" customHeight="1">
      <c r="P506" s="172"/>
      <c r="Q506" s="172"/>
      <c r="R506" s="172"/>
      <c r="S506" s="172"/>
    </row>
    <row r="507" spans="16:19" ht="12.75" customHeight="1">
      <c r="P507" s="172"/>
      <c r="Q507" s="172"/>
      <c r="R507" s="172"/>
      <c r="S507" s="172"/>
    </row>
    <row r="508" spans="16:19" ht="12.75" customHeight="1">
      <c r="P508" s="172"/>
      <c r="Q508" s="172"/>
      <c r="R508" s="172"/>
      <c r="S508" s="172"/>
    </row>
    <row r="509" spans="16:19" ht="12.75" customHeight="1">
      <c r="P509" s="172"/>
      <c r="Q509" s="172"/>
      <c r="R509" s="172"/>
      <c r="S509" s="172"/>
    </row>
    <row r="510" spans="16:19" ht="12.75" customHeight="1">
      <c r="P510" s="172"/>
      <c r="Q510" s="172"/>
      <c r="R510" s="172"/>
      <c r="S510" s="172"/>
    </row>
    <row r="511" spans="16:19" ht="12.75" customHeight="1">
      <c r="P511" s="172"/>
      <c r="Q511" s="172"/>
      <c r="R511" s="172"/>
      <c r="S511" s="172"/>
    </row>
    <row r="512" spans="16:19" ht="12.75" customHeight="1">
      <c r="P512" s="172"/>
      <c r="Q512" s="172"/>
      <c r="R512" s="172"/>
      <c r="S512" s="172"/>
    </row>
    <row r="513" spans="16:19" ht="12.75" customHeight="1">
      <c r="P513" s="172"/>
      <c r="Q513" s="172"/>
      <c r="R513" s="172"/>
      <c r="S513" s="172"/>
    </row>
    <row r="514" spans="16:19" ht="12.75" customHeight="1">
      <c r="P514" s="172"/>
      <c r="Q514" s="172"/>
      <c r="R514" s="172"/>
      <c r="S514" s="172"/>
    </row>
    <row r="515" spans="16:19" ht="12.75" customHeight="1">
      <c r="P515" s="172"/>
      <c r="Q515" s="172"/>
      <c r="R515" s="172"/>
      <c r="S515" s="172"/>
    </row>
    <row r="516" spans="16:19" ht="12.75" customHeight="1">
      <c r="P516" s="172"/>
      <c r="Q516" s="172"/>
      <c r="R516" s="172"/>
      <c r="S516" s="172"/>
    </row>
    <row r="517" spans="16:19" ht="12.75" customHeight="1">
      <c r="P517" s="172"/>
      <c r="Q517" s="172"/>
      <c r="R517" s="172"/>
      <c r="S517" s="172"/>
    </row>
    <row r="518" spans="16:19" ht="12.75" customHeight="1">
      <c r="P518" s="172"/>
      <c r="Q518" s="172"/>
      <c r="R518" s="172"/>
      <c r="S518" s="172"/>
    </row>
    <row r="519" spans="16:19" ht="12.75" customHeight="1">
      <c r="P519" s="172"/>
      <c r="Q519" s="172"/>
      <c r="R519" s="172"/>
      <c r="S519" s="172"/>
    </row>
    <row r="520" spans="16:19" ht="12.75" customHeight="1">
      <c r="P520" s="172"/>
      <c r="Q520" s="172"/>
      <c r="R520" s="172"/>
      <c r="S520" s="172"/>
    </row>
    <row r="521" spans="16:19" ht="12.75" customHeight="1">
      <c r="P521" s="172"/>
      <c r="Q521" s="172"/>
      <c r="R521" s="172"/>
      <c r="S521" s="172"/>
    </row>
    <row r="522" spans="16:19" ht="12.75" customHeight="1">
      <c r="P522" s="172"/>
      <c r="Q522" s="172"/>
      <c r="R522" s="172"/>
      <c r="S522" s="172"/>
    </row>
    <row r="523" spans="16:19" ht="12.75" customHeight="1">
      <c r="P523" s="172"/>
      <c r="Q523" s="172"/>
      <c r="R523" s="172"/>
      <c r="S523" s="172"/>
    </row>
    <row r="524" spans="16:19" ht="12.75" customHeight="1">
      <c r="P524" s="172"/>
      <c r="Q524" s="172"/>
      <c r="R524" s="172"/>
      <c r="S524" s="172"/>
    </row>
    <row r="525" spans="16:19" ht="12.75" customHeight="1">
      <c r="P525" s="172"/>
      <c r="Q525" s="172"/>
      <c r="R525" s="172"/>
      <c r="S525" s="172"/>
    </row>
    <row r="526" spans="16:19" ht="12.75" customHeight="1">
      <c r="P526" s="172"/>
      <c r="Q526" s="172"/>
      <c r="R526" s="172"/>
      <c r="S526" s="172"/>
    </row>
    <row r="527" spans="16:19" ht="12.75" customHeight="1">
      <c r="P527" s="172"/>
      <c r="Q527" s="172"/>
      <c r="R527" s="172"/>
      <c r="S527" s="172"/>
    </row>
    <row r="528" spans="16:19" ht="12.75" customHeight="1">
      <c r="P528" s="172"/>
      <c r="Q528" s="172"/>
      <c r="R528" s="172"/>
      <c r="S528" s="172"/>
    </row>
    <row r="529" spans="16:19" ht="12.75" customHeight="1">
      <c r="P529" s="172"/>
      <c r="Q529" s="172"/>
      <c r="R529" s="172"/>
      <c r="S529" s="172"/>
    </row>
    <row r="530" spans="16:19" ht="12.75" customHeight="1">
      <c r="P530" s="172"/>
      <c r="Q530" s="172"/>
      <c r="R530" s="172"/>
      <c r="S530" s="172"/>
    </row>
    <row r="531" spans="16:19" ht="12.75" customHeight="1">
      <c r="P531" s="172"/>
      <c r="Q531" s="172"/>
      <c r="R531" s="172"/>
      <c r="S531" s="172"/>
    </row>
    <row r="532" spans="16:19" ht="12.75" customHeight="1">
      <c r="P532" s="172"/>
      <c r="Q532" s="172"/>
      <c r="R532" s="172"/>
      <c r="S532" s="172"/>
    </row>
    <row r="533" spans="16:19" ht="12.75" customHeight="1">
      <c r="P533" s="172"/>
      <c r="Q533" s="172"/>
      <c r="R533" s="172"/>
      <c r="S533" s="172"/>
    </row>
    <row r="534" spans="16:19" ht="12.75" customHeight="1">
      <c r="P534" s="172"/>
      <c r="Q534" s="172"/>
      <c r="R534" s="172"/>
      <c r="S534" s="172"/>
    </row>
    <row r="535" spans="16:19" ht="12.75" customHeight="1">
      <c r="P535" s="172"/>
      <c r="Q535" s="172"/>
      <c r="R535" s="172"/>
      <c r="S535" s="172"/>
    </row>
    <row r="536" spans="16:19" ht="12.75" customHeight="1">
      <c r="P536" s="172"/>
      <c r="Q536" s="172"/>
      <c r="R536" s="172"/>
      <c r="S536" s="172"/>
    </row>
    <row r="537" spans="16:19" ht="12.75" customHeight="1">
      <c r="P537" s="172"/>
      <c r="Q537" s="172"/>
      <c r="R537" s="172"/>
      <c r="S537" s="172"/>
    </row>
    <row r="538" spans="16:19" ht="12.75" customHeight="1">
      <c r="P538" s="172"/>
      <c r="Q538" s="172"/>
      <c r="R538" s="172"/>
      <c r="S538" s="172"/>
    </row>
    <row r="539" spans="16:19" ht="12.75" customHeight="1">
      <c r="P539" s="172"/>
      <c r="Q539" s="172"/>
      <c r="R539" s="172"/>
      <c r="S539" s="172"/>
    </row>
    <row r="540" spans="16:19" ht="12.75" customHeight="1">
      <c r="P540" s="172"/>
      <c r="Q540" s="172"/>
      <c r="R540" s="172"/>
      <c r="S540" s="172"/>
    </row>
    <row r="541" spans="16:19" ht="12.75" customHeight="1">
      <c r="P541" s="172"/>
      <c r="Q541" s="172"/>
      <c r="R541" s="172"/>
      <c r="S541" s="172"/>
    </row>
    <row r="542" spans="16:19" ht="12.75" customHeight="1">
      <c r="P542" s="172"/>
      <c r="Q542" s="172"/>
      <c r="R542" s="172"/>
      <c r="S542" s="172"/>
    </row>
    <row r="543" spans="16:19" ht="12.75" customHeight="1">
      <c r="P543" s="172"/>
      <c r="Q543" s="172"/>
      <c r="R543" s="172"/>
      <c r="S543" s="172"/>
    </row>
    <row r="544" spans="16:19" ht="12.75" customHeight="1">
      <c r="P544" s="172"/>
      <c r="Q544" s="172"/>
      <c r="R544" s="172"/>
      <c r="S544" s="172"/>
    </row>
    <row r="545" spans="16:19" ht="12.75" customHeight="1">
      <c r="P545" s="172"/>
      <c r="Q545" s="172"/>
      <c r="R545" s="172"/>
      <c r="S545" s="172"/>
    </row>
    <row r="546" spans="16:19" ht="12.75" customHeight="1">
      <c r="P546" s="172"/>
      <c r="Q546" s="172"/>
      <c r="R546" s="172"/>
      <c r="S546" s="172"/>
    </row>
    <row r="547" spans="16:19" ht="12.75" customHeight="1">
      <c r="P547" s="172"/>
      <c r="Q547" s="172"/>
      <c r="R547" s="172"/>
      <c r="S547" s="172"/>
    </row>
    <row r="548" spans="16:19" ht="12.75" customHeight="1">
      <c r="P548" s="172"/>
      <c r="Q548" s="172"/>
      <c r="R548" s="172"/>
      <c r="S548" s="172"/>
    </row>
    <row r="549" spans="16:19" ht="12.75" customHeight="1">
      <c r="P549" s="172"/>
      <c r="Q549" s="172"/>
      <c r="R549" s="172"/>
      <c r="S549" s="172"/>
    </row>
    <row r="550" spans="16:19" ht="12.75" customHeight="1">
      <c r="P550" s="172"/>
      <c r="Q550" s="172"/>
      <c r="R550" s="172"/>
      <c r="S550" s="172"/>
    </row>
    <row r="551" spans="16:19" ht="12.75" customHeight="1">
      <c r="P551" s="172"/>
      <c r="Q551" s="172"/>
      <c r="R551" s="172"/>
      <c r="S551" s="172"/>
    </row>
    <row r="552" spans="16:19" ht="12.75" customHeight="1">
      <c r="P552" s="172"/>
      <c r="Q552" s="172"/>
      <c r="R552" s="172"/>
      <c r="S552" s="172"/>
    </row>
    <row r="553" spans="16:19" ht="12.75" customHeight="1">
      <c r="P553" s="172"/>
      <c r="Q553" s="172"/>
      <c r="R553" s="172"/>
      <c r="S553" s="172"/>
    </row>
    <row r="554" spans="16:19" ht="12.75" customHeight="1">
      <c r="P554" s="172"/>
      <c r="Q554" s="172"/>
      <c r="R554" s="172"/>
      <c r="S554" s="172"/>
    </row>
    <row r="555" spans="16:19" ht="12.75" customHeight="1">
      <c r="P555" s="172"/>
      <c r="Q555" s="172"/>
      <c r="R555" s="172"/>
      <c r="S555" s="172"/>
    </row>
    <row r="556" spans="16:19" ht="12.75" customHeight="1">
      <c r="P556" s="172"/>
      <c r="Q556" s="172"/>
      <c r="R556" s="172"/>
      <c r="S556" s="172"/>
    </row>
    <row r="557" spans="16:19" ht="12.75" customHeight="1">
      <c r="P557" s="172"/>
      <c r="Q557" s="172"/>
      <c r="R557" s="172"/>
      <c r="S557" s="172"/>
    </row>
    <row r="558" spans="16:19" ht="12.75" customHeight="1">
      <c r="P558" s="172"/>
      <c r="Q558" s="172"/>
      <c r="R558" s="172"/>
      <c r="S558" s="172"/>
    </row>
    <row r="559" spans="16:19" ht="12.75" customHeight="1">
      <c r="P559" s="172"/>
      <c r="Q559" s="172"/>
      <c r="R559" s="172"/>
      <c r="S559" s="172"/>
    </row>
    <row r="560" spans="16:19" ht="12.75" customHeight="1">
      <c r="P560" s="172"/>
      <c r="Q560" s="172"/>
      <c r="R560" s="172"/>
      <c r="S560" s="172"/>
    </row>
    <row r="561" spans="16:19" ht="12.75" customHeight="1">
      <c r="P561" s="172"/>
      <c r="Q561" s="172"/>
      <c r="R561" s="172"/>
      <c r="S561" s="172"/>
    </row>
    <row r="562" spans="16:19" ht="12.75" customHeight="1">
      <c r="P562" s="172"/>
      <c r="Q562" s="172"/>
      <c r="R562" s="172"/>
      <c r="S562" s="172"/>
    </row>
    <row r="563" spans="16:19" ht="12.75" customHeight="1">
      <c r="P563" s="172"/>
      <c r="Q563" s="172"/>
      <c r="R563" s="172"/>
      <c r="S563" s="172"/>
    </row>
    <row r="564" spans="16:19" ht="12.75" customHeight="1">
      <c r="P564" s="172"/>
      <c r="Q564" s="172"/>
      <c r="R564" s="172"/>
      <c r="S564" s="172"/>
    </row>
    <row r="565" spans="16:19" ht="12.75" customHeight="1">
      <c r="P565" s="172"/>
      <c r="Q565" s="172"/>
      <c r="R565" s="172"/>
      <c r="S565" s="172"/>
    </row>
    <row r="566" spans="16:19" ht="12.75" customHeight="1">
      <c r="P566" s="172"/>
      <c r="Q566" s="172"/>
      <c r="R566" s="172"/>
      <c r="S566" s="172"/>
    </row>
    <row r="567" spans="16:19" ht="12.75" customHeight="1">
      <c r="P567" s="172"/>
      <c r="Q567" s="172"/>
      <c r="R567" s="172"/>
      <c r="S567" s="172"/>
    </row>
    <row r="568" spans="16:19" ht="12.75" customHeight="1">
      <c r="P568" s="172"/>
      <c r="Q568" s="172"/>
      <c r="R568" s="172"/>
      <c r="S568" s="172"/>
    </row>
    <row r="569" spans="16:19" ht="12.75" customHeight="1">
      <c r="P569" s="172"/>
      <c r="Q569" s="172"/>
      <c r="R569" s="172"/>
      <c r="S569" s="172"/>
    </row>
    <row r="570" spans="16:19" ht="12.75" customHeight="1">
      <c r="P570" s="172"/>
      <c r="Q570" s="172"/>
      <c r="R570" s="172"/>
      <c r="S570" s="172"/>
    </row>
    <row r="571" spans="16:19" ht="12.75" customHeight="1">
      <c r="P571" s="172"/>
      <c r="Q571" s="172"/>
      <c r="R571" s="172"/>
      <c r="S571" s="172"/>
    </row>
    <row r="572" spans="16:19" ht="12.75" customHeight="1">
      <c r="P572" s="172"/>
      <c r="Q572" s="172"/>
      <c r="R572" s="172"/>
      <c r="S572" s="172"/>
    </row>
    <row r="573" spans="16:19" ht="12.75" customHeight="1">
      <c r="P573" s="172"/>
      <c r="Q573" s="172"/>
      <c r="R573" s="172"/>
      <c r="S573" s="172"/>
    </row>
    <row r="574" spans="16:19" ht="12.75" customHeight="1">
      <c r="P574" s="172"/>
      <c r="Q574" s="172"/>
      <c r="R574" s="172"/>
      <c r="S574" s="172"/>
    </row>
    <row r="575" spans="16:19" ht="12.75" customHeight="1">
      <c r="P575" s="172"/>
      <c r="Q575" s="172"/>
      <c r="R575" s="172"/>
      <c r="S575" s="172"/>
    </row>
    <row r="576" spans="16:19" ht="12.75" customHeight="1">
      <c r="P576" s="172"/>
      <c r="Q576" s="172"/>
      <c r="R576" s="172"/>
      <c r="S576" s="172"/>
    </row>
    <row r="577" spans="16:19" ht="12.75" customHeight="1">
      <c r="P577" s="172"/>
      <c r="Q577" s="172"/>
      <c r="R577" s="172"/>
      <c r="S577" s="172"/>
    </row>
    <row r="578" spans="16:19" ht="12.75" customHeight="1">
      <c r="P578" s="172"/>
      <c r="Q578" s="172"/>
      <c r="R578" s="172"/>
      <c r="S578" s="172"/>
    </row>
    <row r="579" spans="16:19" ht="12.75" customHeight="1">
      <c r="P579" s="172"/>
      <c r="Q579" s="172"/>
      <c r="R579" s="172"/>
      <c r="S579" s="172"/>
    </row>
    <row r="580" spans="16:19" ht="12.75" customHeight="1">
      <c r="P580" s="172"/>
      <c r="Q580" s="172"/>
      <c r="R580" s="172"/>
      <c r="S580" s="172"/>
    </row>
    <row r="581" spans="16:19" ht="12.75" customHeight="1">
      <c r="P581" s="172"/>
      <c r="Q581" s="172"/>
      <c r="R581" s="172"/>
      <c r="S581" s="172"/>
    </row>
    <row r="582" spans="16:19" ht="12.75" customHeight="1">
      <c r="P582" s="172"/>
      <c r="Q582" s="172"/>
      <c r="R582" s="172"/>
      <c r="S582" s="172"/>
    </row>
    <row r="583" spans="16:19" ht="12.75" customHeight="1">
      <c r="P583" s="172"/>
      <c r="Q583" s="172"/>
      <c r="R583" s="172"/>
      <c r="S583" s="172"/>
    </row>
    <row r="584" spans="16:19" ht="12.75" customHeight="1">
      <c r="P584" s="172"/>
      <c r="Q584" s="172"/>
      <c r="R584" s="172"/>
      <c r="S584" s="172"/>
    </row>
    <row r="585" spans="16:19" ht="12.75" customHeight="1">
      <c r="P585" s="172"/>
      <c r="Q585" s="172"/>
      <c r="R585" s="172"/>
      <c r="S585" s="172"/>
    </row>
    <row r="586" spans="16:19" ht="12.75" customHeight="1">
      <c r="P586" s="172"/>
      <c r="Q586" s="172"/>
      <c r="R586" s="172"/>
      <c r="S586" s="172"/>
    </row>
    <row r="587" spans="16:19" ht="12.75" customHeight="1">
      <c r="P587" s="172"/>
      <c r="Q587" s="172"/>
      <c r="R587" s="172"/>
      <c r="S587" s="172"/>
    </row>
    <row r="588" spans="16:19" ht="12.75" customHeight="1">
      <c r="P588" s="172"/>
      <c r="Q588" s="172"/>
      <c r="R588" s="172"/>
      <c r="S588" s="172"/>
    </row>
    <row r="589" spans="16:19" ht="12.75" customHeight="1">
      <c r="P589" s="172"/>
      <c r="Q589" s="172"/>
      <c r="R589" s="172"/>
      <c r="S589" s="172"/>
    </row>
    <row r="590" spans="16:19" ht="12.75" customHeight="1">
      <c r="P590" s="172"/>
      <c r="Q590" s="172"/>
      <c r="R590" s="172"/>
      <c r="S590" s="172"/>
    </row>
    <row r="591" spans="16:19" ht="12.75" customHeight="1">
      <c r="P591" s="172"/>
      <c r="Q591" s="172"/>
      <c r="R591" s="172"/>
      <c r="S591" s="172"/>
    </row>
    <row r="592" spans="16:19" ht="12.75" customHeight="1">
      <c r="P592" s="172"/>
      <c r="Q592" s="172"/>
      <c r="R592" s="172"/>
      <c r="S592" s="172"/>
    </row>
    <row r="593" spans="16:19" ht="12.75" customHeight="1">
      <c r="P593" s="172"/>
      <c r="Q593" s="172"/>
      <c r="R593" s="172"/>
      <c r="S593" s="172"/>
    </row>
    <row r="594" spans="16:19" ht="12.75" customHeight="1">
      <c r="P594" s="172"/>
      <c r="Q594" s="172"/>
      <c r="R594" s="172"/>
      <c r="S594" s="172"/>
    </row>
    <row r="595" spans="16:19" ht="12.75" customHeight="1">
      <c r="P595" s="172"/>
      <c r="Q595" s="172"/>
      <c r="R595" s="172"/>
      <c r="S595" s="172"/>
    </row>
    <row r="596" spans="16:19" ht="12.75" customHeight="1">
      <c r="P596" s="172"/>
      <c r="Q596" s="172"/>
      <c r="R596" s="172"/>
      <c r="S596" s="172"/>
    </row>
    <row r="597" spans="16:19" ht="12.75" customHeight="1">
      <c r="P597" s="172"/>
      <c r="Q597" s="172"/>
      <c r="R597" s="172"/>
      <c r="S597" s="172"/>
    </row>
    <row r="598" spans="16:19" ht="12.75" customHeight="1">
      <c r="P598" s="172"/>
      <c r="Q598" s="172"/>
      <c r="R598" s="172"/>
      <c r="S598" s="172"/>
    </row>
    <row r="599" spans="16:19" ht="12.75" customHeight="1">
      <c r="P599" s="172"/>
      <c r="Q599" s="172"/>
      <c r="R599" s="172"/>
      <c r="S599" s="172"/>
    </row>
    <row r="600" spans="16:19" ht="12.75" customHeight="1">
      <c r="P600" s="172"/>
      <c r="Q600" s="172"/>
      <c r="R600" s="172"/>
      <c r="S600" s="172"/>
    </row>
    <row r="601" spans="16:19" ht="12.75" customHeight="1">
      <c r="P601" s="172"/>
      <c r="Q601" s="172"/>
      <c r="R601" s="172"/>
      <c r="S601" s="172"/>
    </row>
    <row r="602" spans="16:19" ht="12.75" customHeight="1">
      <c r="P602" s="172"/>
      <c r="Q602" s="172"/>
      <c r="R602" s="172"/>
      <c r="S602" s="172"/>
    </row>
    <row r="603" spans="16:19" ht="12.75" customHeight="1">
      <c r="P603" s="172"/>
      <c r="Q603" s="172"/>
      <c r="R603" s="172"/>
      <c r="S603" s="172"/>
    </row>
    <row r="604" spans="16:19" ht="12.75" customHeight="1">
      <c r="P604" s="172"/>
      <c r="Q604" s="172"/>
      <c r="R604" s="172"/>
      <c r="S604" s="172"/>
    </row>
    <row r="605" spans="16:19" ht="12.75" customHeight="1">
      <c r="P605" s="172"/>
      <c r="Q605" s="172"/>
      <c r="R605" s="172"/>
      <c r="S605" s="172"/>
    </row>
    <row r="606" spans="16:19" ht="12.75" customHeight="1">
      <c r="P606" s="172"/>
      <c r="Q606" s="172"/>
      <c r="R606" s="172"/>
      <c r="S606" s="172"/>
    </row>
    <row r="607" spans="16:19" ht="12.75" customHeight="1">
      <c r="P607" s="172"/>
      <c r="Q607" s="172"/>
      <c r="R607" s="172"/>
      <c r="S607" s="172"/>
    </row>
    <row r="608" spans="16:19" ht="12.75" customHeight="1">
      <c r="P608" s="172"/>
      <c r="Q608" s="172"/>
      <c r="R608" s="172"/>
      <c r="S608" s="172"/>
    </row>
    <row r="609" spans="16:19" ht="12.75" customHeight="1">
      <c r="P609" s="172"/>
      <c r="Q609" s="172"/>
      <c r="R609" s="172"/>
      <c r="S609" s="172"/>
    </row>
    <row r="610" spans="16:19" ht="12.75" customHeight="1">
      <c r="P610" s="172"/>
      <c r="Q610" s="172"/>
      <c r="R610" s="172"/>
      <c r="S610" s="172"/>
    </row>
    <row r="611" spans="16:19" ht="12.75" customHeight="1">
      <c r="P611" s="172"/>
      <c r="Q611" s="172"/>
      <c r="R611" s="172"/>
      <c r="S611" s="172"/>
    </row>
    <row r="612" spans="16:19" ht="12.75" customHeight="1">
      <c r="P612" s="172"/>
      <c r="Q612" s="172"/>
      <c r="R612" s="172"/>
      <c r="S612" s="172"/>
    </row>
    <row r="613" spans="16:19" ht="12.75" customHeight="1">
      <c r="P613" s="172"/>
      <c r="Q613" s="172"/>
      <c r="R613" s="172"/>
      <c r="S613" s="172"/>
    </row>
    <row r="614" spans="16:19" ht="12.75" customHeight="1">
      <c r="P614" s="172"/>
      <c r="Q614" s="172"/>
      <c r="R614" s="172"/>
      <c r="S614" s="172"/>
    </row>
    <row r="615" spans="16:19" ht="12.75" customHeight="1">
      <c r="P615" s="172"/>
      <c r="Q615" s="172"/>
      <c r="R615" s="172"/>
      <c r="S615" s="172"/>
    </row>
    <row r="616" spans="16:19" ht="12.75" customHeight="1">
      <c r="P616" s="172"/>
      <c r="Q616" s="172"/>
      <c r="R616" s="172"/>
      <c r="S616" s="172"/>
    </row>
    <row r="617" spans="16:19" ht="12.75" customHeight="1">
      <c r="P617" s="172"/>
      <c r="Q617" s="172"/>
      <c r="R617" s="172"/>
      <c r="S617" s="172"/>
    </row>
    <row r="618" spans="16:19" ht="12.75" customHeight="1">
      <c r="P618" s="172"/>
      <c r="Q618" s="172"/>
      <c r="R618" s="172"/>
      <c r="S618" s="172"/>
    </row>
    <row r="619" spans="16:19" ht="12.75" customHeight="1">
      <c r="P619" s="172"/>
      <c r="Q619" s="172"/>
      <c r="R619" s="172"/>
      <c r="S619" s="172"/>
    </row>
    <row r="620" spans="16:19" ht="12.75" customHeight="1">
      <c r="P620" s="172"/>
      <c r="Q620" s="172"/>
      <c r="R620" s="172"/>
      <c r="S620" s="172"/>
    </row>
    <row r="621" spans="16:19" ht="12.75" customHeight="1">
      <c r="P621" s="172"/>
      <c r="Q621" s="172"/>
      <c r="R621" s="172"/>
      <c r="S621" s="172"/>
    </row>
    <row r="622" spans="16:19" ht="12.75" customHeight="1">
      <c r="P622" s="172"/>
      <c r="Q622" s="172"/>
      <c r="R622" s="172"/>
      <c r="S622" s="172"/>
    </row>
    <row r="623" spans="16:19" ht="12.75" customHeight="1">
      <c r="P623" s="172"/>
      <c r="Q623" s="172"/>
      <c r="R623" s="172"/>
      <c r="S623" s="172"/>
    </row>
    <row r="624" spans="16:19" ht="12.75" customHeight="1">
      <c r="P624" s="172"/>
      <c r="Q624" s="172"/>
      <c r="R624" s="172"/>
      <c r="S624" s="172"/>
    </row>
    <row r="625" spans="16:19" ht="12.75" customHeight="1">
      <c r="P625" s="172"/>
      <c r="Q625" s="172"/>
      <c r="R625" s="172"/>
      <c r="S625" s="172"/>
    </row>
    <row r="626" spans="16:19" ht="12.75" customHeight="1">
      <c r="P626" s="172"/>
      <c r="Q626" s="172"/>
      <c r="R626" s="172"/>
      <c r="S626" s="172"/>
    </row>
    <row r="627" spans="16:19" ht="12.75" customHeight="1">
      <c r="P627" s="172"/>
      <c r="Q627" s="172"/>
      <c r="R627" s="172"/>
      <c r="S627" s="172"/>
    </row>
    <row r="628" spans="16:19" ht="12.75" customHeight="1">
      <c r="P628" s="172"/>
      <c r="Q628" s="172"/>
      <c r="R628" s="172"/>
      <c r="S628" s="172"/>
    </row>
    <row r="629" spans="16:19" ht="12.75" customHeight="1">
      <c r="P629" s="172"/>
      <c r="Q629" s="172"/>
      <c r="R629" s="172"/>
      <c r="S629" s="172"/>
    </row>
    <row r="630" spans="16:19" ht="12.75" customHeight="1">
      <c r="P630" s="172"/>
      <c r="Q630" s="172"/>
      <c r="R630" s="172"/>
      <c r="S630" s="172"/>
    </row>
    <row r="631" spans="16:19" ht="12.75" customHeight="1">
      <c r="P631" s="172"/>
      <c r="Q631" s="172"/>
      <c r="R631" s="172"/>
      <c r="S631" s="172"/>
    </row>
    <row r="632" spans="16:19" ht="12.75" customHeight="1">
      <c r="P632" s="172"/>
      <c r="Q632" s="172"/>
      <c r="R632" s="172"/>
      <c r="S632" s="172"/>
    </row>
    <row r="633" spans="16:19" ht="12.75" customHeight="1">
      <c r="P633" s="172"/>
      <c r="Q633" s="172"/>
      <c r="R633" s="172"/>
      <c r="S633" s="172"/>
    </row>
    <row r="634" spans="16:19" ht="12.75" customHeight="1">
      <c r="P634" s="172"/>
      <c r="Q634" s="172"/>
      <c r="R634" s="172"/>
      <c r="S634" s="172"/>
    </row>
    <row r="635" spans="16:19" ht="12.75" customHeight="1">
      <c r="P635" s="172"/>
      <c r="Q635" s="172"/>
      <c r="R635" s="172"/>
      <c r="S635" s="172"/>
    </row>
    <row r="636" spans="16:19" ht="12.75" customHeight="1">
      <c r="P636" s="172"/>
      <c r="Q636" s="172"/>
      <c r="R636" s="172"/>
      <c r="S636" s="172"/>
    </row>
    <row r="637" spans="16:19" ht="12.75" customHeight="1">
      <c r="P637" s="172"/>
      <c r="Q637" s="172"/>
      <c r="R637" s="172"/>
      <c r="S637" s="172"/>
    </row>
    <row r="638" spans="16:19" ht="12.75" customHeight="1">
      <c r="P638" s="172"/>
      <c r="Q638" s="172"/>
      <c r="R638" s="172"/>
      <c r="S638" s="172"/>
    </row>
    <row r="639" spans="16:19" ht="12.75" customHeight="1">
      <c r="P639" s="172"/>
      <c r="Q639" s="172"/>
      <c r="R639" s="172"/>
      <c r="S639" s="172"/>
    </row>
    <row r="640" spans="16:19" ht="12.75" customHeight="1">
      <c r="P640" s="172"/>
      <c r="Q640" s="172"/>
      <c r="R640" s="172"/>
      <c r="S640" s="172"/>
    </row>
    <row r="641" spans="16:19" ht="12.75" customHeight="1">
      <c r="P641" s="172"/>
      <c r="Q641" s="172"/>
      <c r="R641" s="172"/>
      <c r="S641" s="172"/>
    </row>
    <row r="642" spans="16:19" ht="12.75" customHeight="1">
      <c r="P642" s="172"/>
      <c r="Q642" s="172"/>
      <c r="R642" s="172"/>
      <c r="S642" s="172"/>
    </row>
    <row r="643" spans="16:19" ht="12.75" customHeight="1">
      <c r="P643" s="172"/>
      <c r="Q643" s="172"/>
      <c r="R643" s="172"/>
      <c r="S643" s="172"/>
    </row>
    <row r="644" spans="16:19" ht="12.75" customHeight="1">
      <c r="P644" s="172"/>
      <c r="Q644" s="172"/>
      <c r="R644" s="172"/>
      <c r="S644" s="172"/>
    </row>
    <row r="645" spans="16:19" ht="12.75" customHeight="1">
      <c r="P645" s="172"/>
      <c r="Q645" s="172"/>
      <c r="R645" s="172"/>
      <c r="S645" s="172"/>
    </row>
    <row r="646" spans="16:19" ht="12.75" customHeight="1">
      <c r="P646" s="172"/>
      <c r="Q646" s="172"/>
      <c r="R646" s="172"/>
      <c r="S646" s="172"/>
    </row>
    <row r="647" spans="16:19" ht="12.75" customHeight="1">
      <c r="P647" s="172"/>
      <c r="Q647" s="172"/>
      <c r="R647" s="172"/>
      <c r="S647" s="172"/>
    </row>
    <row r="648" spans="16:19" ht="12.75" customHeight="1">
      <c r="P648" s="172"/>
      <c r="Q648" s="172"/>
      <c r="R648" s="172"/>
      <c r="S648" s="172"/>
    </row>
    <row r="649" spans="16:19" ht="12.75" customHeight="1">
      <c r="P649" s="172"/>
      <c r="Q649" s="172"/>
      <c r="R649" s="172"/>
      <c r="S649" s="172"/>
    </row>
    <row r="650" spans="16:19" ht="12.75" customHeight="1">
      <c r="P650" s="172"/>
      <c r="Q650" s="172"/>
      <c r="R650" s="172"/>
      <c r="S650" s="172"/>
    </row>
    <row r="651" spans="16:19" ht="12.75" customHeight="1">
      <c r="P651" s="172"/>
      <c r="Q651" s="172"/>
      <c r="R651" s="172"/>
      <c r="S651" s="172"/>
    </row>
    <row r="652" spans="16:19" ht="12.75" customHeight="1">
      <c r="P652" s="172"/>
      <c r="Q652" s="172"/>
      <c r="R652" s="172"/>
      <c r="S652" s="172"/>
    </row>
    <row r="653" spans="16:19" ht="12.75" customHeight="1">
      <c r="P653" s="172"/>
      <c r="Q653" s="172"/>
      <c r="R653" s="172"/>
      <c r="S653" s="172"/>
    </row>
    <row r="654" spans="16:19" ht="12.75" customHeight="1">
      <c r="P654" s="172"/>
      <c r="Q654" s="172"/>
      <c r="R654" s="172"/>
      <c r="S654" s="172"/>
    </row>
    <row r="655" spans="16:19" ht="12.75" customHeight="1">
      <c r="P655" s="172"/>
      <c r="Q655" s="172"/>
      <c r="R655" s="172"/>
      <c r="S655" s="172"/>
    </row>
    <row r="656" spans="16:19" ht="12.75" customHeight="1">
      <c r="P656" s="172"/>
      <c r="Q656" s="172"/>
      <c r="R656" s="172"/>
      <c r="S656" s="172"/>
    </row>
    <row r="657" spans="16:19" ht="12.75" customHeight="1">
      <c r="P657" s="172"/>
      <c r="Q657" s="172"/>
      <c r="R657" s="172"/>
      <c r="S657" s="172"/>
    </row>
    <row r="658" spans="16:19" ht="12.75" customHeight="1">
      <c r="P658" s="172"/>
      <c r="Q658" s="172"/>
      <c r="R658" s="172"/>
      <c r="S658" s="172"/>
    </row>
    <row r="659" spans="16:19" ht="12.75" customHeight="1">
      <c r="P659" s="172"/>
      <c r="Q659" s="172"/>
      <c r="R659" s="172"/>
      <c r="S659" s="172"/>
    </row>
    <row r="660" spans="16:19" ht="12.75" customHeight="1">
      <c r="P660" s="172"/>
      <c r="Q660" s="172"/>
      <c r="R660" s="172"/>
      <c r="S660" s="172"/>
    </row>
    <row r="661" spans="16:19" ht="12.75" customHeight="1">
      <c r="P661" s="172"/>
      <c r="Q661" s="172"/>
      <c r="R661" s="172"/>
      <c r="S661" s="172"/>
    </row>
    <row r="662" spans="16:19" ht="12.75" customHeight="1">
      <c r="P662" s="172"/>
      <c r="Q662" s="172"/>
      <c r="R662" s="172"/>
      <c r="S662" s="172"/>
    </row>
    <row r="663" spans="16:19" ht="12.75" customHeight="1">
      <c r="P663" s="172"/>
      <c r="Q663" s="172"/>
      <c r="R663" s="172"/>
      <c r="S663" s="172"/>
    </row>
    <row r="664" spans="16:19" ht="12.75" customHeight="1">
      <c r="P664" s="172"/>
      <c r="Q664" s="172"/>
      <c r="R664" s="172"/>
      <c r="S664" s="172"/>
    </row>
    <row r="665" spans="16:19" ht="12.75" customHeight="1">
      <c r="P665" s="172"/>
      <c r="Q665" s="172"/>
      <c r="R665" s="172"/>
      <c r="S665" s="172"/>
    </row>
    <row r="666" spans="16:19" ht="12.75" customHeight="1">
      <c r="P666" s="172"/>
      <c r="Q666" s="172"/>
      <c r="R666" s="172"/>
      <c r="S666" s="172"/>
    </row>
    <row r="667" spans="16:19" ht="12.75" customHeight="1">
      <c r="P667" s="172"/>
      <c r="Q667" s="172"/>
      <c r="R667" s="172"/>
      <c r="S667" s="172"/>
    </row>
    <row r="668" spans="16:19" ht="12.75" customHeight="1">
      <c r="P668" s="172"/>
      <c r="Q668" s="172"/>
      <c r="R668" s="172"/>
      <c r="S668" s="172"/>
    </row>
    <row r="669" spans="16:19" ht="12.75" customHeight="1">
      <c r="P669" s="172"/>
      <c r="Q669" s="172"/>
      <c r="R669" s="172"/>
      <c r="S669" s="172"/>
    </row>
    <row r="670" spans="16:19" ht="12.75" customHeight="1">
      <c r="P670" s="172"/>
      <c r="Q670" s="172"/>
      <c r="R670" s="172"/>
      <c r="S670" s="172"/>
    </row>
    <row r="671" spans="16:19" ht="12.75" customHeight="1">
      <c r="P671" s="172"/>
      <c r="Q671" s="172"/>
      <c r="R671" s="172"/>
      <c r="S671" s="172"/>
    </row>
    <row r="672" spans="16:19" ht="12.75" customHeight="1">
      <c r="P672" s="172"/>
      <c r="Q672" s="172"/>
      <c r="R672" s="172"/>
      <c r="S672" s="172"/>
    </row>
    <row r="673" spans="16:19" ht="12.75" customHeight="1">
      <c r="P673" s="172"/>
      <c r="Q673" s="172"/>
      <c r="R673" s="172"/>
      <c r="S673" s="172"/>
    </row>
    <row r="674" spans="16:19" ht="12.75" customHeight="1">
      <c r="P674" s="172"/>
      <c r="Q674" s="172"/>
      <c r="R674" s="172"/>
      <c r="S674" s="172"/>
    </row>
    <row r="675" spans="16:19" ht="12.75" customHeight="1">
      <c r="P675" s="172"/>
      <c r="Q675" s="172"/>
      <c r="R675" s="172"/>
      <c r="S675" s="172"/>
    </row>
    <row r="676" spans="16:19" ht="12.75" customHeight="1">
      <c r="P676" s="172"/>
      <c r="Q676" s="172"/>
      <c r="R676" s="172"/>
      <c r="S676" s="172"/>
    </row>
    <row r="677" spans="16:19" ht="12.75" customHeight="1">
      <c r="P677" s="172"/>
      <c r="Q677" s="172"/>
      <c r="R677" s="172"/>
      <c r="S677" s="172"/>
    </row>
    <row r="678" spans="16:19" ht="12.75" customHeight="1">
      <c r="P678" s="172"/>
      <c r="Q678" s="172"/>
      <c r="R678" s="172"/>
      <c r="S678" s="172"/>
    </row>
    <row r="679" spans="16:19" ht="12.75" customHeight="1">
      <c r="P679" s="172"/>
      <c r="Q679" s="172"/>
      <c r="R679" s="172"/>
      <c r="S679" s="172"/>
    </row>
    <row r="680" spans="16:19" ht="12.75" customHeight="1">
      <c r="P680" s="172"/>
      <c r="Q680" s="172"/>
      <c r="R680" s="172"/>
      <c r="S680" s="172"/>
    </row>
    <row r="681" spans="16:19" ht="12.75" customHeight="1">
      <c r="P681" s="172"/>
      <c r="Q681" s="172"/>
      <c r="R681" s="172"/>
      <c r="S681" s="172"/>
    </row>
    <row r="682" spans="16:19" ht="12.75" customHeight="1">
      <c r="P682" s="172"/>
      <c r="Q682" s="172"/>
      <c r="R682" s="172"/>
      <c r="S682" s="172"/>
    </row>
    <row r="683" spans="16:19" ht="12.75" customHeight="1">
      <c r="P683" s="172"/>
      <c r="Q683" s="172"/>
      <c r="R683" s="172"/>
      <c r="S683" s="172"/>
    </row>
    <row r="684" spans="16:19" ht="12.75" customHeight="1">
      <c r="P684" s="172"/>
      <c r="Q684" s="172"/>
      <c r="R684" s="172"/>
      <c r="S684" s="172"/>
    </row>
    <row r="685" spans="16:19" ht="12.75" customHeight="1">
      <c r="P685" s="172"/>
      <c r="Q685" s="172"/>
      <c r="R685" s="172"/>
      <c r="S685" s="172"/>
    </row>
    <row r="686" spans="16:19" ht="12.75" customHeight="1">
      <c r="P686" s="172"/>
      <c r="Q686" s="172"/>
      <c r="R686" s="172"/>
      <c r="S686" s="172"/>
    </row>
    <row r="687" spans="16:19" ht="12.75" customHeight="1">
      <c r="P687" s="172"/>
      <c r="Q687" s="172"/>
      <c r="R687" s="172"/>
      <c r="S687" s="172"/>
    </row>
    <row r="688" spans="16:19" ht="12.75" customHeight="1">
      <c r="P688" s="172"/>
      <c r="Q688" s="172"/>
      <c r="R688" s="172"/>
      <c r="S688" s="172"/>
    </row>
    <row r="689" spans="16:19" ht="12.75" customHeight="1">
      <c r="P689" s="172"/>
      <c r="Q689" s="172"/>
      <c r="R689" s="172"/>
      <c r="S689" s="172"/>
    </row>
    <row r="690" spans="16:19" ht="12.75" customHeight="1">
      <c r="P690" s="172"/>
      <c r="Q690" s="172"/>
      <c r="R690" s="172"/>
      <c r="S690" s="172"/>
    </row>
    <row r="691" spans="16:19" ht="12.75" customHeight="1">
      <c r="P691" s="172"/>
      <c r="Q691" s="172"/>
      <c r="R691" s="172"/>
      <c r="S691" s="172"/>
    </row>
    <row r="692" spans="16:19" ht="12.75" customHeight="1">
      <c r="P692" s="172"/>
      <c r="Q692" s="172"/>
      <c r="R692" s="172"/>
      <c r="S692" s="172"/>
    </row>
    <row r="693" spans="16:19" ht="12.75" customHeight="1">
      <c r="P693" s="172"/>
      <c r="Q693" s="172"/>
      <c r="R693" s="172"/>
      <c r="S693" s="172"/>
    </row>
    <row r="694" spans="16:19" ht="12.75" customHeight="1">
      <c r="P694" s="172"/>
      <c r="Q694" s="172"/>
      <c r="R694" s="172"/>
      <c r="S694" s="172"/>
    </row>
    <row r="695" spans="16:19" ht="12.75" customHeight="1">
      <c r="P695" s="172"/>
      <c r="Q695" s="172"/>
      <c r="R695" s="172"/>
      <c r="S695" s="172"/>
    </row>
    <row r="696" spans="16:19" ht="12.75" customHeight="1">
      <c r="P696" s="172"/>
      <c r="Q696" s="172"/>
      <c r="R696" s="172"/>
      <c r="S696" s="172"/>
    </row>
    <row r="697" spans="16:19" ht="12.75" customHeight="1">
      <c r="P697" s="172"/>
      <c r="Q697" s="172"/>
      <c r="R697" s="172"/>
      <c r="S697" s="172"/>
    </row>
    <row r="698" spans="16:19" ht="12.75" customHeight="1">
      <c r="P698" s="172"/>
      <c r="Q698" s="172"/>
      <c r="R698" s="172"/>
      <c r="S698" s="172"/>
    </row>
    <row r="699" spans="16:19" ht="12.75" customHeight="1">
      <c r="P699" s="172"/>
      <c r="Q699" s="172"/>
      <c r="R699" s="172"/>
      <c r="S699" s="172"/>
    </row>
    <row r="700" spans="16:19" ht="12.75" customHeight="1">
      <c r="P700" s="172"/>
      <c r="Q700" s="172"/>
      <c r="R700" s="172"/>
      <c r="S700" s="172"/>
    </row>
    <row r="701" spans="16:19" ht="12.75" customHeight="1">
      <c r="P701" s="172"/>
      <c r="Q701" s="172"/>
      <c r="R701" s="172"/>
      <c r="S701" s="172"/>
    </row>
    <row r="702" spans="16:19" ht="12.75" customHeight="1">
      <c r="P702" s="172"/>
      <c r="Q702" s="172"/>
      <c r="R702" s="172"/>
      <c r="S702" s="172"/>
    </row>
    <row r="703" spans="16:19" ht="12.75" customHeight="1">
      <c r="P703" s="172"/>
      <c r="Q703" s="172"/>
      <c r="R703" s="172"/>
      <c r="S703" s="172"/>
    </row>
    <row r="704" spans="16:19" ht="12.75" customHeight="1">
      <c r="P704" s="172"/>
      <c r="Q704" s="172"/>
      <c r="R704" s="172"/>
      <c r="S704" s="172"/>
    </row>
    <row r="705" spans="16:19" ht="12.75" customHeight="1">
      <c r="P705" s="172"/>
      <c r="Q705" s="172"/>
      <c r="R705" s="172"/>
      <c r="S705" s="172"/>
    </row>
    <row r="706" spans="16:19" ht="12.75" customHeight="1">
      <c r="P706" s="172"/>
      <c r="Q706" s="172"/>
      <c r="R706" s="172"/>
      <c r="S706" s="172"/>
    </row>
    <row r="707" spans="16:19" ht="12.75" customHeight="1">
      <c r="P707" s="172"/>
      <c r="Q707" s="172"/>
      <c r="R707" s="172"/>
      <c r="S707" s="172"/>
    </row>
    <row r="708" spans="16:19" ht="12.75" customHeight="1">
      <c r="P708" s="172"/>
      <c r="Q708" s="172"/>
      <c r="R708" s="172"/>
      <c r="S708" s="172"/>
    </row>
    <row r="709" spans="16:19" ht="12.75" customHeight="1">
      <c r="P709" s="172"/>
      <c r="Q709" s="172"/>
      <c r="R709" s="172"/>
      <c r="S709" s="172"/>
    </row>
    <row r="710" spans="16:19" ht="12.75" customHeight="1">
      <c r="P710" s="172"/>
      <c r="Q710" s="172"/>
      <c r="R710" s="172"/>
      <c r="S710" s="172"/>
    </row>
    <row r="711" spans="16:19" ht="12.75" customHeight="1">
      <c r="P711" s="172"/>
      <c r="Q711" s="172"/>
      <c r="R711" s="172"/>
      <c r="S711" s="172"/>
    </row>
    <row r="712" spans="16:19" ht="12.75" customHeight="1">
      <c r="P712" s="172"/>
      <c r="Q712" s="172"/>
      <c r="R712" s="172"/>
      <c r="S712" s="172"/>
    </row>
    <row r="713" spans="16:19" ht="12.75" customHeight="1">
      <c r="P713" s="172"/>
      <c r="Q713" s="172"/>
      <c r="R713" s="172"/>
      <c r="S713" s="172"/>
    </row>
    <row r="714" spans="16:19" ht="12.75" customHeight="1">
      <c r="P714" s="172"/>
      <c r="Q714" s="172"/>
      <c r="R714" s="172"/>
      <c r="S714" s="172"/>
    </row>
    <row r="715" spans="16:19" ht="12.75" customHeight="1">
      <c r="P715" s="172"/>
      <c r="Q715" s="172"/>
      <c r="R715" s="172"/>
      <c r="S715" s="172"/>
    </row>
    <row r="716" spans="16:19" ht="12.75" customHeight="1">
      <c r="P716" s="172"/>
      <c r="Q716" s="172"/>
      <c r="R716" s="172"/>
      <c r="S716" s="172"/>
    </row>
    <row r="717" spans="16:19" ht="12.75" customHeight="1">
      <c r="P717" s="172"/>
      <c r="Q717" s="172"/>
      <c r="R717" s="172"/>
      <c r="S717" s="172"/>
    </row>
    <row r="718" spans="16:19" ht="12.75" customHeight="1">
      <c r="P718" s="172"/>
      <c r="Q718" s="172"/>
      <c r="R718" s="172"/>
      <c r="S718" s="172"/>
    </row>
    <row r="719" spans="16:19" ht="12.75" customHeight="1">
      <c r="P719" s="172"/>
      <c r="Q719" s="172"/>
      <c r="R719" s="172"/>
      <c r="S719" s="172"/>
    </row>
    <row r="720" spans="16:19" ht="12.75" customHeight="1">
      <c r="P720" s="172"/>
      <c r="Q720" s="172"/>
      <c r="R720" s="172"/>
      <c r="S720" s="172"/>
    </row>
    <row r="721" spans="16:19" ht="12.75" customHeight="1">
      <c r="P721" s="172"/>
      <c r="Q721" s="172"/>
      <c r="R721" s="172"/>
      <c r="S721" s="172"/>
    </row>
    <row r="722" spans="16:19" ht="12.75" customHeight="1">
      <c r="P722" s="172"/>
      <c r="Q722" s="172"/>
      <c r="R722" s="172"/>
      <c r="S722" s="172"/>
    </row>
    <row r="723" spans="16:19" ht="12.75" customHeight="1">
      <c r="P723" s="172"/>
      <c r="Q723" s="172"/>
      <c r="R723" s="172"/>
      <c r="S723" s="172"/>
    </row>
    <row r="724" spans="16:19" ht="12.75" customHeight="1">
      <c r="P724" s="172"/>
      <c r="Q724" s="172"/>
      <c r="R724" s="172"/>
      <c r="S724" s="172"/>
    </row>
    <row r="725" spans="16:19" ht="12.75" customHeight="1">
      <c r="P725" s="172"/>
      <c r="Q725" s="172"/>
      <c r="R725" s="172"/>
      <c r="S725" s="172"/>
    </row>
    <row r="726" spans="16:19" ht="12.75" customHeight="1">
      <c r="P726" s="172"/>
      <c r="Q726" s="172"/>
      <c r="R726" s="172"/>
      <c r="S726" s="172"/>
    </row>
    <row r="727" spans="16:19" ht="12.75" customHeight="1">
      <c r="P727" s="172"/>
      <c r="Q727" s="172"/>
      <c r="R727" s="172"/>
      <c r="S727" s="172"/>
    </row>
    <row r="728" spans="16:19" ht="12.75" customHeight="1">
      <c r="P728" s="172"/>
      <c r="Q728" s="172"/>
      <c r="R728" s="172"/>
      <c r="S728" s="172"/>
    </row>
    <row r="729" spans="16:19" ht="12.75" customHeight="1">
      <c r="P729" s="172"/>
      <c r="Q729" s="172"/>
      <c r="R729" s="172"/>
      <c r="S729" s="172"/>
    </row>
    <row r="730" spans="16:19" ht="12.75" customHeight="1">
      <c r="P730" s="172"/>
      <c r="Q730" s="172"/>
      <c r="R730" s="172"/>
      <c r="S730" s="172"/>
    </row>
    <row r="731" spans="16:19" ht="12.75" customHeight="1">
      <c r="P731" s="172"/>
      <c r="Q731" s="172"/>
      <c r="R731" s="172"/>
      <c r="S731" s="172"/>
    </row>
    <row r="732" spans="16:19" ht="12.75" customHeight="1">
      <c r="P732" s="172"/>
      <c r="Q732" s="172"/>
      <c r="R732" s="172"/>
      <c r="S732" s="172"/>
    </row>
    <row r="733" spans="16:19" ht="12.75" customHeight="1">
      <c r="P733" s="172"/>
      <c r="Q733" s="172"/>
      <c r="R733" s="172"/>
      <c r="S733" s="172"/>
    </row>
    <row r="734" spans="16:19" ht="12.75" customHeight="1">
      <c r="P734" s="172"/>
      <c r="Q734" s="172"/>
      <c r="R734" s="172"/>
      <c r="S734" s="172"/>
    </row>
    <row r="735" spans="16:19" ht="12.75" customHeight="1">
      <c r="P735" s="172"/>
      <c r="Q735" s="172"/>
      <c r="R735" s="172"/>
      <c r="S735" s="172"/>
    </row>
    <row r="736" spans="16:19" ht="12.75" customHeight="1">
      <c r="P736" s="172"/>
      <c r="Q736" s="172"/>
      <c r="R736" s="172"/>
      <c r="S736" s="172"/>
    </row>
    <row r="737" spans="16:19" ht="12.75" customHeight="1">
      <c r="P737" s="172"/>
      <c r="Q737" s="172"/>
      <c r="R737" s="172"/>
      <c r="S737" s="172"/>
    </row>
    <row r="738" spans="16:19" ht="12.75" customHeight="1">
      <c r="P738" s="172"/>
      <c r="Q738" s="172"/>
      <c r="R738" s="172"/>
      <c r="S738" s="172"/>
    </row>
    <row r="739" spans="16:19" ht="12.75" customHeight="1">
      <c r="P739" s="172"/>
      <c r="Q739" s="172"/>
      <c r="R739" s="172"/>
      <c r="S739" s="172"/>
    </row>
    <row r="740" spans="16:19" ht="12.75" customHeight="1">
      <c r="P740" s="172"/>
      <c r="Q740" s="172"/>
      <c r="R740" s="172"/>
      <c r="S740" s="172"/>
    </row>
    <row r="741" spans="16:19" ht="12.75" customHeight="1">
      <c r="P741" s="172"/>
      <c r="Q741" s="172"/>
      <c r="R741" s="172"/>
      <c r="S741" s="172"/>
    </row>
    <row r="742" spans="16:19" ht="12.75" customHeight="1">
      <c r="P742" s="172"/>
      <c r="Q742" s="172"/>
      <c r="R742" s="172"/>
      <c r="S742" s="172"/>
    </row>
    <row r="743" spans="16:19" ht="12.75" customHeight="1">
      <c r="P743" s="172"/>
      <c r="Q743" s="172"/>
      <c r="R743" s="172"/>
      <c r="S743" s="172"/>
    </row>
    <row r="744" spans="16:19" ht="12.75" customHeight="1">
      <c r="P744" s="172"/>
      <c r="Q744" s="172"/>
      <c r="R744" s="172"/>
      <c r="S744" s="172"/>
    </row>
    <row r="745" spans="16:19" ht="12.75" customHeight="1">
      <c r="P745" s="172"/>
      <c r="Q745" s="172"/>
      <c r="R745" s="172"/>
      <c r="S745" s="172"/>
    </row>
    <row r="746" spans="16:19" ht="12.75" customHeight="1">
      <c r="P746" s="172"/>
      <c r="Q746" s="172"/>
      <c r="R746" s="172"/>
      <c r="S746" s="172"/>
    </row>
    <row r="747" spans="16:19" ht="12.75" customHeight="1">
      <c r="P747" s="172"/>
      <c r="Q747" s="172"/>
      <c r="R747" s="172"/>
      <c r="S747" s="172"/>
    </row>
    <row r="748" spans="16:19" ht="12.75" customHeight="1">
      <c r="P748" s="172"/>
      <c r="Q748" s="172"/>
      <c r="R748" s="172"/>
      <c r="S748" s="172"/>
    </row>
    <row r="749" spans="16:19" ht="12.75" customHeight="1">
      <c r="P749" s="172"/>
      <c r="Q749" s="172"/>
      <c r="R749" s="172"/>
      <c r="S749" s="172"/>
    </row>
    <row r="750" spans="16:19" ht="12.75" customHeight="1">
      <c r="P750" s="172"/>
      <c r="Q750" s="172"/>
      <c r="R750" s="172"/>
      <c r="S750" s="172"/>
    </row>
    <row r="751" spans="16:19" ht="12.75" customHeight="1">
      <c r="P751" s="172"/>
      <c r="Q751" s="172"/>
      <c r="R751" s="172"/>
      <c r="S751" s="172"/>
    </row>
    <row r="752" spans="16:19" ht="12.75" customHeight="1">
      <c r="P752" s="172"/>
      <c r="Q752" s="172"/>
      <c r="R752" s="172"/>
      <c r="S752" s="172"/>
    </row>
    <row r="753" spans="16:19" ht="12.75" customHeight="1">
      <c r="P753" s="172"/>
      <c r="Q753" s="172"/>
      <c r="R753" s="172"/>
      <c r="S753" s="172"/>
    </row>
    <row r="754" spans="16:19" ht="12.75" customHeight="1">
      <c r="P754" s="172"/>
      <c r="Q754" s="172"/>
      <c r="R754" s="172"/>
      <c r="S754" s="172"/>
    </row>
    <row r="755" spans="16:19" ht="12.75" customHeight="1">
      <c r="P755" s="172"/>
      <c r="Q755" s="172"/>
      <c r="R755" s="172"/>
      <c r="S755" s="172"/>
    </row>
    <row r="756" spans="16:19" ht="12.75" customHeight="1">
      <c r="P756" s="172"/>
      <c r="Q756" s="172"/>
      <c r="R756" s="172"/>
      <c r="S756" s="172"/>
    </row>
    <row r="757" spans="16:19" ht="12.75" customHeight="1">
      <c r="P757" s="172"/>
      <c r="Q757" s="172"/>
      <c r="R757" s="172"/>
      <c r="S757" s="172"/>
    </row>
    <row r="758" spans="16:19" ht="12.75" customHeight="1">
      <c r="P758" s="172"/>
      <c r="Q758" s="172"/>
      <c r="R758" s="172"/>
      <c r="S758" s="172"/>
    </row>
    <row r="759" spans="16:19" ht="12.75" customHeight="1">
      <c r="P759" s="172"/>
      <c r="Q759" s="172"/>
      <c r="R759" s="172"/>
      <c r="S759" s="172"/>
    </row>
    <row r="760" spans="16:19" ht="12.75" customHeight="1">
      <c r="P760" s="172"/>
      <c r="Q760" s="172"/>
      <c r="R760" s="172"/>
      <c r="S760" s="172"/>
    </row>
    <row r="761" spans="16:19" ht="12.75" customHeight="1">
      <c r="P761" s="172"/>
      <c r="Q761" s="172"/>
      <c r="R761" s="172"/>
      <c r="S761" s="172"/>
    </row>
    <row r="762" spans="16:19" ht="12.75" customHeight="1">
      <c r="P762" s="172"/>
      <c r="Q762" s="172"/>
      <c r="R762" s="172"/>
      <c r="S762" s="172"/>
    </row>
    <row r="763" spans="16:19" ht="12.75" customHeight="1">
      <c r="P763" s="172"/>
      <c r="Q763" s="172"/>
      <c r="R763" s="172"/>
      <c r="S763" s="172"/>
    </row>
    <row r="764" spans="16:19" ht="12.75" customHeight="1">
      <c r="P764" s="172"/>
      <c r="Q764" s="172"/>
      <c r="R764" s="172"/>
      <c r="S764" s="172"/>
    </row>
    <row r="765" spans="16:19" ht="12.75" customHeight="1">
      <c r="P765" s="172"/>
      <c r="Q765" s="172"/>
      <c r="R765" s="172"/>
      <c r="S765" s="172"/>
    </row>
    <row r="766" spans="16:19" ht="12.75" customHeight="1">
      <c r="P766" s="172"/>
      <c r="Q766" s="172"/>
      <c r="R766" s="172"/>
      <c r="S766" s="172"/>
    </row>
    <row r="767" spans="16:19" ht="12.75" customHeight="1">
      <c r="P767" s="172"/>
      <c r="Q767" s="172"/>
      <c r="R767" s="172"/>
      <c r="S767" s="172"/>
    </row>
    <row r="768" spans="16:19" ht="12.75" customHeight="1">
      <c r="P768" s="172"/>
      <c r="Q768" s="172"/>
      <c r="R768" s="172"/>
      <c r="S768" s="172"/>
    </row>
    <row r="769" spans="16:19" ht="12.75" customHeight="1">
      <c r="P769" s="172"/>
      <c r="Q769" s="172"/>
      <c r="R769" s="172"/>
      <c r="S769" s="172"/>
    </row>
    <row r="770" spans="16:19" ht="12.75" customHeight="1">
      <c r="P770" s="172"/>
      <c r="Q770" s="172"/>
      <c r="R770" s="172"/>
      <c r="S770" s="172"/>
    </row>
    <row r="771" spans="16:19" ht="12.75" customHeight="1">
      <c r="P771" s="172"/>
      <c r="Q771" s="172"/>
      <c r="R771" s="172"/>
      <c r="S771" s="172"/>
    </row>
    <row r="772" spans="16:19" ht="12.75" customHeight="1">
      <c r="P772" s="172"/>
      <c r="Q772" s="172"/>
      <c r="R772" s="172"/>
      <c r="S772" s="172"/>
    </row>
    <row r="773" spans="16:19" ht="12.75" customHeight="1">
      <c r="P773" s="172"/>
      <c r="Q773" s="172"/>
      <c r="R773" s="172"/>
      <c r="S773" s="172"/>
    </row>
    <row r="774" spans="16:19" ht="12.75" customHeight="1">
      <c r="P774" s="172"/>
      <c r="Q774" s="172"/>
      <c r="R774" s="172"/>
      <c r="S774" s="172"/>
    </row>
    <row r="775" spans="16:19" ht="12.75" customHeight="1">
      <c r="P775" s="172"/>
      <c r="Q775" s="172"/>
      <c r="R775" s="172"/>
      <c r="S775" s="172"/>
    </row>
    <row r="776" spans="16:19" ht="12.75" customHeight="1">
      <c r="P776" s="172"/>
      <c r="Q776" s="172"/>
      <c r="R776" s="172"/>
      <c r="S776" s="172"/>
    </row>
    <row r="777" spans="16:19" ht="12.75" customHeight="1">
      <c r="P777" s="172"/>
      <c r="Q777" s="172"/>
      <c r="R777" s="172"/>
      <c r="S777" s="172"/>
    </row>
    <row r="778" spans="16:19" ht="12.75" customHeight="1">
      <c r="P778" s="172"/>
      <c r="Q778" s="172"/>
      <c r="R778" s="172"/>
      <c r="S778" s="172"/>
    </row>
    <row r="779" spans="16:19" ht="12.75" customHeight="1">
      <c r="P779" s="172"/>
      <c r="Q779" s="172"/>
      <c r="R779" s="172"/>
      <c r="S779" s="172"/>
    </row>
    <row r="780" spans="16:19" ht="12.75" customHeight="1">
      <c r="P780" s="172"/>
      <c r="Q780" s="172"/>
      <c r="R780" s="172"/>
      <c r="S780" s="172"/>
    </row>
    <row r="781" spans="16:19" ht="12.75" customHeight="1">
      <c r="P781" s="172"/>
      <c r="Q781" s="172"/>
      <c r="R781" s="172"/>
      <c r="S781" s="172"/>
    </row>
    <row r="782" spans="16:19" ht="12.75" customHeight="1">
      <c r="P782" s="172"/>
      <c r="Q782" s="172"/>
      <c r="R782" s="172"/>
      <c r="S782" s="172"/>
    </row>
    <row r="783" spans="16:19" ht="12.75" customHeight="1">
      <c r="P783" s="172"/>
      <c r="Q783" s="172"/>
      <c r="R783" s="172"/>
      <c r="S783" s="172"/>
    </row>
    <row r="784" spans="16:19" ht="12.75" customHeight="1">
      <c r="P784" s="172"/>
      <c r="Q784" s="172"/>
      <c r="R784" s="172"/>
      <c r="S784" s="172"/>
    </row>
    <row r="785" spans="16:19" ht="12.75" customHeight="1">
      <c r="P785" s="172"/>
      <c r="Q785" s="172"/>
      <c r="R785" s="172"/>
      <c r="S785" s="172"/>
    </row>
    <row r="786" spans="16:19" ht="12.75" customHeight="1">
      <c r="P786" s="172"/>
      <c r="Q786" s="172"/>
      <c r="R786" s="172"/>
      <c r="S786" s="172"/>
    </row>
    <row r="787" spans="16:19" ht="12.75" customHeight="1">
      <c r="P787" s="172"/>
      <c r="Q787" s="172"/>
      <c r="R787" s="172"/>
      <c r="S787" s="172"/>
    </row>
    <row r="788" spans="16:19" ht="12.75" customHeight="1">
      <c r="P788" s="172"/>
      <c r="Q788" s="172"/>
      <c r="R788" s="172"/>
      <c r="S788" s="172"/>
    </row>
    <row r="789" spans="16:19" ht="12.75" customHeight="1">
      <c r="P789" s="172"/>
      <c r="Q789" s="172"/>
      <c r="R789" s="172"/>
      <c r="S789" s="172"/>
    </row>
    <row r="790" spans="16:19" ht="12.75" customHeight="1">
      <c r="P790" s="172"/>
      <c r="Q790" s="172"/>
      <c r="R790" s="172"/>
      <c r="S790" s="172"/>
    </row>
    <row r="791" spans="16:19" ht="12.75" customHeight="1">
      <c r="P791" s="172"/>
      <c r="Q791" s="172"/>
      <c r="R791" s="172"/>
      <c r="S791" s="172"/>
    </row>
    <row r="792" spans="16:19" ht="12.75" customHeight="1">
      <c r="P792" s="172"/>
      <c r="Q792" s="172"/>
      <c r="R792" s="172"/>
      <c r="S792" s="172"/>
    </row>
    <row r="793" spans="16:19" ht="12.75" customHeight="1">
      <c r="P793" s="172"/>
      <c r="Q793" s="172"/>
      <c r="R793" s="172"/>
      <c r="S793" s="172"/>
    </row>
    <row r="794" spans="16:19" ht="12.75" customHeight="1">
      <c r="P794" s="172"/>
      <c r="Q794" s="172"/>
      <c r="R794" s="172"/>
      <c r="S794" s="172"/>
    </row>
    <row r="795" spans="16:19" ht="12.75" customHeight="1">
      <c r="P795" s="172"/>
      <c r="Q795" s="172"/>
      <c r="R795" s="172"/>
      <c r="S795" s="172"/>
    </row>
    <row r="796" spans="16:19" ht="12.75" customHeight="1">
      <c r="P796" s="172"/>
      <c r="Q796" s="172"/>
      <c r="R796" s="172"/>
      <c r="S796" s="172"/>
    </row>
    <row r="797" spans="16:19" ht="12.75" customHeight="1">
      <c r="P797" s="172"/>
      <c r="Q797" s="172"/>
      <c r="R797" s="172"/>
      <c r="S797" s="172"/>
    </row>
    <row r="798" spans="16:19" ht="12.75" customHeight="1">
      <c r="P798" s="172"/>
      <c r="Q798" s="172"/>
      <c r="R798" s="172"/>
      <c r="S798" s="172"/>
    </row>
    <row r="799" spans="16:19" ht="12.75" customHeight="1">
      <c r="P799" s="172"/>
      <c r="Q799" s="172"/>
      <c r="R799" s="172"/>
      <c r="S799" s="172"/>
    </row>
    <row r="800" spans="16:19" ht="12.75" customHeight="1">
      <c r="P800" s="172"/>
      <c r="Q800" s="172"/>
      <c r="R800" s="172"/>
      <c r="S800" s="172"/>
    </row>
    <row r="801" spans="16:19" ht="12.75" customHeight="1">
      <c r="P801" s="172"/>
      <c r="Q801" s="172"/>
      <c r="R801" s="172"/>
      <c r="S801" s="172"/>
    </row>
    <row r="802" spans="16:19" ht="12.75" customHeight="1">
      <c r="P802" s="172"/>
      <c r="Q802" s="172"/>
      <c r="R802" s="172"/>
      <c r="S802" s="172"/>
    </row>
    <row r="803" spans="16:19" ht="12.75" customHeight="1">
      <c r="P803" s="172"/>
      <c r="Q803" s="172"/>
      <c r="R803" s="172"/>
      <c r="S803" s="172"/>
    </row>
    <row r="804" spans="16:19" ht="12.75" customHeight="1">
      <c r="P804" s="172"/>
      <c r="Q804" s="172"/>
      <c r="R804" s="172"/>
      <c r="S804" s="172"/>
    </row>
    <row r="805" spans="16:19" ht="12.75" customHeight="1">
      <c r="P805" s="172"/>
      <c r="Q805" s="172"/>
      <c r="R805" s="172"/>
      <c r="S805" s="172"/>
    </row>
    <row r="806" spans="16:19" ht="12.75" customHeight="1">
      <c r="P806" s="172"/>
      <c r="Q806" s="172"/>
      <c r="R806" s="172"/>
      <c r="S806" s="172"/>
    </row>
    <row r="807" spans="16:19" ht="12.75" customHeight="1">
      <c r="P807" s="172"/>
      <c r="Q807" s="172"/>
      <c r="R807" s="172"/>
      <c r="S807" s="172"/>
    </row>
    <row r="808" spans="16:19" ht="12.75" customHeight="1">
      <c r="P808" s="172"/>
      <c r="Q808" s="172"/>
      <c r="R808" s="172"/>
      <c r="S808" s="172"/>
    </row>
    <row r="809" spans="16:19" ht="12.75" customHeight="1">
      <c r="P809" s="172"/>
      <c r="Q809" s="172"/>
      <c r="R809" s="172"/>
      <c r="S809" s="172"/>
    </row>
    <row r="810" spans="16:19" ht="12.75" customHeight="1">
      <c r="P810" s="172"/>
      <c r="Q810" s="172"/>
      <c r="R810" s="172"/>
      <c r="S810" s="172"/>
    </row>
    <row r="811" spans="16:19" ht="12.75" customHeight="1">
      <c r="P811" s="172"/>
      <c r="Q811" s="172"/>
      <c r="R811" s="172"/>
      <c r="S811" s="172"/>
    </row>
    <row r="812" spans="16:19" ht="12.75" customHeight="1">
      <c r="P812" s="172"/>
      <c r="Q812" s="172"/>
      <c r="R812" s="172"/>
      <c r="S812" s="172"/>
    </row>
    <row r="813" spans="16:19" ht="12.75" customHeight="1">
      <c r="P813" s="172"/>
      <c r="Q813" s="172"/>
      <c r="R813" s="172"/>
      <c r="S813" s="172"/>
    </row>
    <row r="814" spans="16:19" ht="12.75" customHeight="1">
      <c r="P814" s="172"/>
      <c r="Q814" s="172"/>
      <c r="R814" s="172"/>
      <c r="S814" s="172"/>
    </row>
    <row r="815" spans="16:19" ht="12.75" customHeight="1">
      <c r="P815" s="172"/>
      <c r="Q815" s="172"/>
      <c r="R815" s="172"/>
      <c r="S815" s="172"/>
    </row>
    <row r="816" spans="16:19" ht="12.75" customHeight="1">
      <c r="P816" s="172"/>
      <c r="Q816" s="172"/>
      <c r="R816" s="172"/>
      <c r="S816" s="172"/>
    </row>
    <row r="817" spans="16:19" ht="12.75" customHeight="1">
      <c r="P817" s="172"/>
      <c r="Q817" s="172"/>
      <c r="R817" s="172"/>
      <c r="S817" s="172"/>
    </row>
    <row r="818" spans="16:19" ht="12.75" customHeight="1">
      <c r="P818" s="172"/>
      <c r="Q818" s="172"/>
      <c r="R818" s="172"/>
      <c r="S818" s="172"/>
    </row>
    <row r="819" spans="16:19" ht="12.75" customHeight="1">
      <c r="P819" s="172"/>
      <c r="Q819" s="172"/>
      <c r="R819" s="172"/>
      <c r="S819" s="172"/>
    </row>
    <row r="820" spans="16:19" ht="12.75" customHeight="1">
      <c r="P820" s="172"/>
      <c r="Q820" s="172"/>
      <c r="R820" s="172"/>
      <c r="S820" s="172"/>
    </row>
    <row r="821" spans="16:19" ht="12.75" customHeight="1">
      <c r="P821" s="172"/>
      <c r="Q821" s="172"/>
      <c r="R821" s="172"/>
      <c r="S821" s="172"/>
    </row>
    <row r="822" spans="16:19" ht="12.75" customHeight="1">
      <c r="P822" s="172"/>
      <c r="Q822" s="172"/>
      <c r="R822" s="172"/>
      <c r="S822" s="172"/>
    </row>
    <row r="823" spans="16:19" ht="12.75" customHeight="1">
      <c r="P823" s="172"/>
      <c r="Q823" s="172"/>
      <c r="R823" s="172"/>
      <c r="S823" s="172"/>
    </row>
    <row r="824" spans="16:19" ht="12.75" customHeight="1">
      <c r="P824" s="172"/>
      <c r="Q824" s="172"/>
      <c r="R824" s="172"/>
      <c r="S824" s="172"/>
    </row>
    <row r="825" spans="16:19" ht="12.75" customHeight="1">
      <c r="P825" s="172"/>
      <c r="Q825" s="172"/>
      <c r="R825" s="172"/>
      <c r="S825" s="172"/>
    </row>
    <row r="826" spans="16:19" ht="12.75" customHeight="1">
      <c r="P826" s="172"/>
      <c r="Q826" s="172"/>
      <c r="R826" s="172"/>
      <c r="S826" s="172"/>
    </row>
    <row r="827" spans="16:19" ht="12.75" customHeight="1">
      <c r="P827" s="172"/>
      <c r="Q827" s="172"/>
      <c r="R827" s="172"/>
      <c r="S827" s="172"/>
    </row>
    <row r="828" spans="16:19" ht="12.75" customHeight="1">
      <c r="P828" s="172"/>
      <c r="Q828" s="172"/>
      <c r="R828" s="172"/>
      <c r="S828" s="172"/>
    </row>
  </sheetData>
  <mergeCells count="32">
    <mergeCell ref="C22:J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H18:I18"/>
    <mergeCell ref="A171:F171"/>
    <mergeCell ref="G25:H25"/>
    <mergeCell ref="A27:F28"/>
    <mergeCell ref="G27:G28"/>
    <mergeCell ref="H27:H28"/>
    <mergeCell ref="L27:L28"/>
    <mergeCell ref="A29:F29"/>
    <mergeCell ref="A54:F54"/>
    <mergeCell ref="A90:F90"/>
    <mergeCell ref="A131:F131"/>
    <mergeCell ref="I27:J27"/>
    <mergeCell ref="K27:K28"/>
    <mergeCell ref="D351:G351"/>
    <mergeCell ref="K351:L351"/>
    <mergeCell ref="A208:F208"/>
    <mergeCell ref="A247:F247"/>
    <mergeCell ref="A288:F288"/>
    <mergeCell ref="A330:F330"/>
    <mergeCell ref="D348:G348"/>
    <mergeCell ref="K348:L348"/>
  </mergeCells>
  <pageMargins left="0.7" right="0.7" top="0.75" bottom="0.75" header="0.3" footer="0.3"/>
  <pageSetup paperSize="9" scale="8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G14" sqref="G14"/>
    </sheetView>
  </sheetViews>
  <sheetFormatPr defaultRowHeight="12.75"/>
  <cols>
    <col min="1" max="4" width="2" style="179" customWidth="1"/>
    <col min="5" max="5" width="2.140625" style="179" customWidth="1"/>
    <col min="6" max="6" width="3.5703125" style="188" customWidth="1"/>
    <col min="7" max="7" width="36.140625" style="179" customWidth="1"/>
    <col min="8" max="8" width="4.7109375" style="179" customWidth="1"/>
    <col min="9" max="12" width="12.85546875" style="179" customWidth="1"/>
    <col min="13" max="13" width="0.140625" style="179" hidden="1" customWidth="1"/>
    <col min="14" max="14" width="6.140625" style="179" hidden="1" customWidth="1"/>
    <col min="15" max="15" width="8.85546875" style="179" hidden="1" customWidth="1"/>
    <col min="16" max="16" width="9.140625" style="179" hidden="1" customWidth="1"/>
    <col min="17" max="16384" width="9.140625" style="179"/>
  </cols>
  <sheetData>
    <row r="1" spans="1:46" ht="15" customHeight="1">
      <c r="A1" s="172"/>
      <c r="B1" s="172"/>
      <c r="C1" s="172"/>
      <c r="D1" s="172"/>
      <c r="E1" s="172"/>
      <c r="F1" s="173"/>
      <c r="G1" s="174"/>
      <c r="H1" s="175"/>
      <c r="I1" s="176"/>
      <c r="J1" s="177" t="s">
        <v>0</v>
      </c>
      <c r="K1" s="177"/>
      <c r="L1" s="177"/>
      <c r="M1" s="178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</row>
    <row r="2" spans="1:46" ht="14.25" customHeight="1">
      <c r="A2" s="172"/>
      <c r="B2" s="172"/>
      <c r="C2" s="172"/>
      <c r="D2" s="172"/>
      <c r="E2" s="172"/>
      <c r="F2" s="173"/>
      <c r="G2" s="172"/>
      <c r="H2" s="175"/>
      <c r="I2" s="172"/>
      <c r="J2" s="177" t="s">
        <v>1</v>
      </c>
      <c r="K2" s="177"/>
      <c r="L2" s="177"/>
      <c r="M2" s="178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</row>
    <row r="3" spans="1:46" ht="13.5" customHeight="1">
      <c r="A3" s="172"/>
      <c r="B3" s="172"/>
      <c r="C3" s="172"/>
      <c r="D3" s="172"/>
      <c r="E3" s="172"/>
      <c r="F3" s="173"/>
      <c r="G3" s="172"/>
      <c r="H3" s="180"/>
      <c r="I3" s="175"/>
      <c r="J3" s="177" t="s">
        <v>2</v>
      </c>
      <c r="K3" s="177"/>
      <c r="L3" s="177"/>
      <c r="M3" s="178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</row>
    <row r="4" spans="1:46" ht="14.25" customHeight="1">
      <c r="A4" s="172"/>
      <c r="B4" s="172"/>
      <c r="C4" s="172"/>
      <c r="D4" s="172"/>
      <c r="E4" s="172"/>
      <c r="F4" s="173"/>
      <c r="G4" s="181" t="s">
        <v>3</v>
      </c>
      <c r="H4" s="175"/>
      <c r="I4" s="172"/>
      <c r="J4" s="177" t="s">
        <v>4</v>
      </c>
      <c r="K4" s="177"/>
      <c r="L4" s="177"/>
      <c r="M4" s="178"/>
      <c r="N4" s="182"/>
      <c r="O4" s="18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</row>
    <row r="5" spans="1:46" ht="12" customHeight="1">
      <c r="A5" s="172"/>
      <c r="B5" s="172"/>
      <c r="C5" s="172"/>
      <c r="D5" s="172"/>
      <c r="E5" s="172"/>
      <c r="F5" s="173"/>
      <c r="G5" s="172"/>
      <c r="H5" s="175"/>
      <c r="I5" s="172"/>
      <c r="J5" s="177" t="s">
        <v>5</v>
      </c>
      <c r="K5" s="177"/>
      <c r="L5" s="177"/>
      <c r="M5" s="178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</row>
    <row r="6" spans="1:46" ht="30" customHeight="1">
      <c r="A6" s="172"/>
      <c r="B6" s="172"/>
      <c r="C6" s="172"/>
      <c r="D6" s="172"/>
      <c r="E6" s="172"/>
      <c r="F6" s="173"/>
      <c r="G6" s="513" t="s">
        <v>6</v>
      </c>
      <c r="H6" s="514"/>
      <c r="I6" s="514"/>
      <c r="J6" s="514"/>
      <c r="K6" s="514"/>
      <c r="L6" s="183"/>
      <c r="M6" s="184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</row>
    <row r="7" spans="1:46" ht="18.75" customHeight="1">
      <c r="A7" s="484" t="s">
        <v>7</v>
      </c>
      <c r="B7" s="515"/>
      <c r="C7" s="515"/>
      <c r="D7" s="515"/>
      <c r="E7" s="515"/>
      <c r="F7" s="516"/>
      <c r="G7" s="515"/>
      <c r="H7" s="515"/>
      <c r="I7" s="515"/>
      <c r="J7" s="515"/>
      <c r="K7" s="515"/>
      <c r="L7" s="515"/>
      <c r="M7" s="184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</row>
    <row r="8" spans="1:46" ht="14.25" customHeight="1">
      <c r="A8" s="185"/>
      <c r="B8" s="186"/>
      <c r="C8" s="186"/>
      <c r="D8" s="186"/>
      <c r="E8" s="186"/>
      <c r="F8" s="187"/>
      <c r="G8" s="517" t="s">
        <v>8</v>
      </c>
      <c r="H8" s="517"/>
      <c r="I8" s="517"/>
      <c r="J8" s="517"/>
      <c r="K8" s="517"/>
      <c r="L8" s="186"/>
      <c r="M8" s="184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</row>
    <row r="9" spans="1:46" ht="16.5" customHeight="1">
      <c r="A9" s="518" t="s">
        <v>9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184"/>
      <c r="N9" s="172"/>
      <c r="O9" s="172"/>
      <c r="P9" s="172" t="s">
        <v>10</v>
      </c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</row>
    <row r="10" spans="1:46" ht="15.75" customHeight="1">
      <c r="G10" s="519" t="s">
        <v>11</v>
      </c>
      <c r="H10" s="519"/>
      <c r="I10" s="519"/>
      <c r="J10" s="519"/>
      <c r="K10" s="519"/>
      <c r="M10" s="184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</row>
    <row r="11" spans="1:46" ht="12" customHeight="1">
      <c r="G11" s="511" t="s">
        <v>12</v>
      </c>
      <c r="H11" s="511"/>
      <c r="I11" s="511"/>
      <c r="J11" s="511"/>
      <c r="K11" s="511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</row>
    <row r="12" spans="1:46" ht="9" customHeight="1"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</row>
    <row r="13" spans="1:46" ht="12" customHeight="1">
      <c r="B13" s="509" t="s">
        <v>13</v>
      </c>
      <c r="C13" s="509"/>
      <c r="D13" s="509"/>
      <c r="E13" s="509"/>
      <c r="F13" s="509"/>
      <c r="G13" s="509"/>
      <c r="H13" s="509"/>
      <c r="I13" s="509"/>
      <c r="J13" s="509"/>
      <c r="K13" s="509"/>
      <c r="L13" s="509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</row>
    <row r="14" spans="1:46" ht="12" customHeight="1">
      <c r="H14" s="135" t="s">
        <v>204</v>
      </c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</row>
    <row r="15" spans="1:46" ht="12.75" customHeight="1">
      <c r="G15" s="510" t="s">
        <v>14</v>
      </c>
      <c r="H15" s="510"/>
      <c r="I15" s="510"/>
      <c r="J15" s="510"/>
      <c r="K15" s="510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</row>
    <row r="16" spans="1:46" ht="11.25" customHeight="1">
      <c r="G16" s="511" t="s">
        <v>15</v>
      </c>
      <c r="H16" s="511"/>
      <c r="I16" s="511"/>
      <c r="J16" s="511"/>
      <c r="K16" s="511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</row>
    <row r="17" spans="1:27" ht="13.5" customHeight="1">
      <c r="A17" s="172"/>
      <c r="B17" s="172"/>
      <c r="C17" s="172"/>
      <c r="D17" s="172"/>
      <c r="E17" s="172"/>
      <c r="F17" s="173"/>
      <c r="G17" s="480" t="s">
        <v>190</v>
      </c>
      <c r="H17" s="480"/>
      <c r="I17" s="480"/>
      <c r="J17" s="480"/>
      <c r="K17" s="480"/>
      <c r="L17" s="189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</row>
    <row r="18" spans="1:27" ht="13.5" customHeight="1">
      <c r="A18" s="175"/>
      <c r="B18" s="175"/>
      <c r="C18" s="175"/>
      <c r="D18" s="175"/>
      <c r="E18" s="175"/>
      <c r="F18" s="190"/>
      <c r="G18" s="175"/>
      <c r="H18" s="512" t="s">
        <v>16</v>
      </c>
      <c r="I18" s="512"/>
      <c r="J18" s="175"/>
      <c r="K18" s="175"/>
      <c r="L18" s="175"/>
      <c r="M18" s="191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</row>
    <row r="19" spans="1:27" ht="12" customHeight="1">
      <c r="A19" s="172"/>
      <c r="B19" s="172"/>
      <c r="C19" s="172"/>
      <c r="D19" s="172"/>
      <c r="E19" s="172"/>
      <c r="F19" s="173"/>
      <c r="G19" s="172"/>
      <c r="H19" s="172"/>
      <c r="I19" s="172"/>
      <c r="J19" s="192"/>
      <c r="K19" s="193"/>
      <c r="L19" s="194" t="s">
        <v>17</v>
      </c>
      <c r="M19" s="191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</row>
    <row r="20" spans="1:27" ht="11.25" customHeight="1">
      <c r="A20" s="172"/>
      <c r="B20" s="172"/>
      <c r="C20" s="172"/>
      <c r="D20" s="172"/>
      <c r="E20" s="172"/>
      <c r="F20" s="173"/>
      <c r="G20" s="172"/>
      <c r="H20" s="172"/>
      <c r="I20" s="172"/>
      <c r="J20" s="195" t="s">
        <v>18</v>
      </c>
      <c r="K20" s="180"/>
      <c r="L20" s="196"/>
      <c r="M20" s="191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</row>
    <row r="21" spans="1:27" ht="12" customHeight="1">
      <c r="A21" s="172"/>
      <c r="B21" s="172"/>
      <c r="C21" s="172"/>
      <c r="D21" s="172"/>
      <c r="E21" s="182"/>
      <c r="F21" s="197"/>
      <c r="G21" s="172"/>
      <c r="H21" s="172"/>
      <c r="I21" s="198"/>
      <c r="J21" s="198"/>
      <c r="K21" s="199" t="s">
        <v>19</v>
      </c>
      <c r="L21" s="196"/>
      <c r="M21" s="191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</row>
    <row r="22" spans="1:27" ht="12.75" customHeight="1">
      <c r="A22" s="172"/>
      <c r="B22" s="172"/>
      <c r="C22" s="481" t="s">
        <v>201</v>
      </c>
      <c r="D22" s="481"/>
      <c r="E22" s="481"/>
      <c r="F22" s="481"/>
      <c r="G22" s="481"/>
      <c r="H22" s="481"/>
      <c r="I22" s="481"/>
      <c r="J22" s="481"/>
      <c r="K22" s="199" t="s">
        <v>20</v>
      </c>
      <c r="L22" s="200" t="s">
        <v>21</v>
      </c>
      <c r="M22" s="191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</row>
    <row r="23" spans="1:27" ht="12" customHeight="1">
      <c r="A23" s="172"/>
      <c r="B23" s="172"/>
      <c r="C23" s="172"/>
      <c r="D23" s="172"/>
      <c r="E23" s="172"/>
      <c r="F23" s="173"/>
      <c r="G23" s="172"/>
      <c r="H23" s="201"/>
      <c r="I23" s="172"/>
      <c r="J23" s="202" t="s">
        <v>22</v>
      </c>
      <c r="K23" s="203"/>
      <c r="L23" s="28" t="s">
        <v>191</v>
      </c>
      <c r="M23" s="191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</row>
    <row r="24" spans="1:27" ht="12.75" customHeight="1">
      <c r="A24" s="172"/>
      <c r="B24" s="172"/>
      <c r="C24" s="172"/>
      <c r="D24" s="172"/>
      <c r="E24" s="172"/>
      <c r="F24" s="173"/>
      <c r="G24" s="204" t="s">
        <v>23</v>
      </c>
      <c r="H24" s="205"/>
      <c r="I24" s="206"/>
      <c r="J24" s="207"/>
      <c r="K24" s="196"/>
      <c r="L24" s="200" t="s">
        <v>205</v>
      </c>
      <c r="M24" s="191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</row>
    <row r="25" spans="1:27" ht="13.5" customHeight="1">
      <c r="A25" s="172"/>
      <c r="B25" s="172"/>
      <c r="C25" s="172"/>
      <c r="D25" s="172"/>
      <c r="E25" s="172"/>
      <c r="F25" s="173"/>
      <c r="G25" s="496" t="s">
        <v>25</v>
      </c>
      <c r="H25" s="496"/>
      <c r="I25" s="208"/>
      <c r="J25" s="209"/>
      <c r="K25" s="196"/>
      <c r="L25" s="200" t="s">
        <v>26</v>
      </c>
      <c r="M25" s="191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</row>
    <row r="26" spans="1:27" ht="14.25" customHeight="1">
      <c r="A26" s="210"/>
      <c r="B26" s="210"/>
      <c r="C26" s="210"/>
      <c r="D26" s="210"/>
      <c r="E26" s="210"/>
      <c r="F26" s="211"/>
      <c r="G26" s="212"/>
      <c r="H26" s="172"/>
      <c r="I26" s="212"/>
      <c r="J26" s="212"/>
      <c r="K26" s="213"/>
      <c r="L26" s="214" t="s">
        <v>27</v>
      </c>
      <c r="M26" s="215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</row>
    <row r="27" spans="1:27" ht="24" customHeight="1">
      <c r="A27" s="497" t="s">
        <v>28</v>
      </c>
      <c r="B27" s="498"/>
      <c r="C27" s="498"/>
      <c r="D27" s="498"/>
      <c r="E27" s="498"/>
      <c r="F27" s="498"/>
      <c r="G27" s="501" t="s">
        <v>29</v>
      </c>
      <c r="H27" s="503" t="s">
        <v>30</v>
      </c>
      <c r="I27" s="505" t="s">
        <v>31</v>
      </c>
      <c r="J27" s="506"/>
      <c r="K27" s="507" t="s">
        <v>32</v>
      </c>
      <c r="L27" s="488" t="s">
        <v>33</v>
      </c>
      <c r="M27" s="215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</row>
    <row r="28" spans="1:27" ht="46.5" customHeight="1">
      <c r="A28" s="499"/>
      <c r="B28" s="500"/>
      <c r="C28" s="500"/>
      <c r="D28" s="500"/>
      <c r="E28" s="500"/>
      <c r="F28" s="500"/>
      <c r="G28" s="502"/>
      <c r="H28" s="504"/>
      <c r="I28" s="216" t="s">
        <v>34</v>
      </c>
      <c r="J28" s="217" t="s">
        <v>35</v>
      </c>
      <c r="K28" s="508"/>
      <c r="L28" s="489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</row>
    <row r="29" spans="1:27" ht="11.25" customHeight="1">
      <c r="A29" s="490" t="s">
        <v>36</v>
      </c>
      <c r="B29" s="491"/>
      <c r="C29" s="491"/>
      <c r="D29" s="491"/>
      <c r="E29" s="491"/>
      <c r="F29" s="492"/>
      <c r="G29" s="218">
        <v>2</v>
      </c>
      <c r="H29" s="219">
        <v>3</v>
      </c>
      <c r="I29" s="220" t="s">
        <v>37</v>
      </c>
      <c r="J29" s="221" t="s">
        <v>38</v>
      </c>
      <c r="K29" s="222">
        <v>6</v>
      </c>
      <c r="L29" s="222">
        <v>7</v>
      </c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</row>
    <row r="30" spans="1:27" s="231" customFormat="1" ht="12.75" customHeight="1">
      <c r="A30" s="223">
        <v>2</v>
      </c>
      <c r="B30" s="223"/>
      <c r="C30" s="224"/>
      <c r="D30" s="225"/>
      <c r="E30" s="223"/>
      <c r="F30" s="226"/>
      <c r="G30" s="224" t="s">
        <v>39</v>
      </c>
      <c r="H30" s="227">
        <v>1</v>
      </c>
      <c r="I30" s="228">
        <f>SUM(I31+I41+I64+I85+I93+I109+I132+I148+I157)</f>
        <v>3400</v>
      </c>
      <c r="J30" s="228">
        <f>SUM(J31+J41+J64+J85+J93+J109+J132+J148+J157)</f>
        <v>3400</v>
      </c>
      <c r="K30" s="229">
        <f>SUM(K31+K41+K64+K85+K93+K109+K132+K148+K157)</f>
        <v>1054</v>
      </c>
      <c r="L30" s="228">
        <f>SUM(L31+L41+L64+L85+L93+L109+L132+L148+L157)</f>
        <v>1054</v>
      </c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</row>
    <row r="31" spans="1:27" ht="12.75" customHeight="1">
      <c r="A31" s="223">
        <v>2</v>
      </c>
      <c r="B31" s="232">
        <v>1</v>
      </c>
      <c r="C31" s="233"/>
      <c r="D31" s="234"/>
      <c r="E31" s="235"/>
      <c r="F31" s="236"/>
      <c r="G31" s="232" t="s">
        <v>40</v>
      </c>
      <c r="H31" s="219">
        <v>2</v>
      </c>
      <c r="I31" s="228">
        <f>SUM(I32+I37)</f>
        <v>0</v>
      </c>
      <c r="J31" s="228">
        <f>SUM(J32+J37)</f>
        <v>0</v>
      </c>
      <c r="K31" s="237">
        <f>SUM(K32+K37)</f>
        <v>0</v>
      </c>
      <c r="L31" s="238">
        <f>SUM(L32+L37)</f>
        <v>0</v>
      </c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</row>
    <row r="32" spans="1:27" ht="12.75" customHeight="1">
      <c r="A32" s="239">
        <v>2</v>
      </c>
      <c r="B32" s="239">
        <v>1</v>
      </c>
      <c r="C32" s="240">
        <v>1</v>
      </c>
      <c r="D32" s="241"/>
      <c r="E32" s="239"/>
      <c r="F32" s="242"/>
      <c r="G32" s="240" t="s">
        <v>41</v>
      </c>
      <c r="H32" s="227">
        <v>3</v>
      </c>
      <c r="I32" s="228">
        <f t="shared" ref="I32:L33" si="0">SUM(I33)</f>
        <v>0</v>
      </c>
      <c r="J32" s="228">
        <f t="shared" si="0"/>
        <v>0</v>
      </c>
      <c r="K32" s="229">
        <f t="shared" si="0"/>
        <v>0</v>
      </c>
      <c r="L32" s="228">
        <f t="shared" si="0"/>
        <v>0</v>
      </c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</row>
    <row r="33" spans="1:27" ht="12.75" customHeight="1">
      <c r="A33" s="243">
        <v>2</v>
      </c>
      <c r="B33" s="239">
        <v>1</v>
      </c>
      <c r="C33" s="240">
        <v>1</v>
      </c>
      <c r="D33" s="241">
        <v>1</v>
      </c>
      <c r="E33" s="239"/>
      <c r="F33" s="242"/>
      <c r="G33" s="240" t="s">
        <v>41</v>
      </c>
      <c r="H33" s="227">
        <v>4</v>
      </c>
      <c r="I33" s="228">
        <f t="shared" si="0"/>
        <v>0</v>
      </c>
      <c r="J33" s="228">
        <f t="shared" si="0"/>
        <v>0</v>
      </c>
      <c r="K33" s="229">
        <f t="shared" si="0"/>
        <v>0</v>
      </c>
      <c r="L33" s="228">
        <f t="shared" si="0"/>
        <v>0</v>
      </c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</row>
    <row r="34" spans="1:27" ht="12.75" customHeight="1">
      <c r="A34" s="243">
        <v>2</v>
      </c>
      <c r="B34" s="239">
        <v>1</v>
      </c>
      <c r="C34" s="240">
        <v>1</v>
      </c>
      <c r="D34" s="241">
        <v>1</v>
      </c>
      <c r="E34" s="239">
        <v>1</v>
      </c>
      <c r="F34" s="242"/>
      <c r="G34" s="240" t="s">
        <v>42</v>
      </c>
      <c r="H34" s="227">
        <v>5</v>
      </c>
      <c r="I34" s="229">
        <f>SUM(I35:I36)</f>
        <v>0</v>
      </c>
      <c r="J34" s="228">
        <f>SUM(J35:J36)</f>
        <v>0</v>
      </c>
      <c r="K34" s="229">
        <f>SUM(K35:K36)</f>
        <v>0</v>
      </c>
      <c r="L34" s="228">
        <f>SUM(L35:L36)</f>
        <v>0</v>
      </c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</row>
    <row r="35" spans="1:27" ht="12.75" customHeight="1">
      <c r="A35" s="243">
        <v>2</v>
      </c>
      <c r="B35" s="239">
        <v>1</v>
      </c>
      <c r="C35" s="240">
        <v>1</v>
      </c>
      <c r="D35" s="241">
        <v>1</v>
      </c>
      <c r="E35" s="239">
        <v>1</v>
      </c>
      <c r="F35" s="242">
        <v>1</v>
      </c>
      <c r="G35" s="240" t="s">
        <v>43</v>
      </c>
      <c r="H35" s="227">
        <v>6</v>
      </c>
      <c r="I35" s="244"/>
      <c r="J35" s="245"/>
      <c r="K35" s="245"/>
      <c r="L35" s="245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</row>
    <row r="36" spans="1:27" ht="12.75" customHeight="1">
      <c r="A36" s="243">
        <v>2</v>
      </c>
      <c r="B36" s="239">
        <v>1</v>
      </c>
      <c r="C36" s="240">
        <v>1</v>
      </c>
      <c r="D36" s="241">
        <v>1</v>
      </c>
      <c r="E36" s="239">
        <v>1</v>
      </c>
      <c r="F36" s="242">
        <v>2</v>
      </c>
      <c r="G36" s="240" t="s">
        <v>44</v>
      </c>
      <c r="H36" s="227">
        <v>7</v>
      </c>
      <c r="I36" s="245"/>
      <c r="J36" s="245"/>
      <c r="K36" s="245"/>
      <c r="L36" s="245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</row>
    <row r="37" spans="1:27" ht="12.75" customHeight="1">
      <c r="A37" s="243">
        <v>2</v>
      </c>
      <c r="B37" s="239">
        <v>1</v>
      </c>
      <c r="C37" s="240">
        <v>2</v>
      </c>
      <c r="D37" s="241"/>
      <c r="E37" s="239"/>
      <c r="F37" s="242"/>
      <c r="G37" s="240" t="s">
        <v>45</v>
      </c>
      <c r="H37" s="227">
        <v>8</v>
      </c>
      <c r="I37" s="229">
        <f t="shared" ref="I37:L39" si="1">I38</f>
        <v>0</v>
      </c>
      <c r="J37" s="228">
        <f t="shared" si="1"/>
        <v>0</v>
      </c>
      <c r="K37" s="229">
        <f t="shared" si="1"/>
        <v>0</v>
      </c>
      <c r="L37" s="228">
        <f t="shared" si="1"/>
        <v>0</v>
      </c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</row>
    <row r="38" spans="1:27" ht="12.75" customHeight="1">
      <c r="A38" s="243">
        <v>2</v>
      </c>
      <c r="B38" s="239">
        <v>1</v>
      </c>
      <c r="C38" s="240">
        <v>2</v>
      </c>
      <c r="D38" s="241">
        <v>1</v>
      </c>
      <c r="E38" s="239"/>
      <c r="F38" s="242"/>
      <c r="G38" s="240" t="s">
        <v>45</v>
      </c>
      <c r="H38" s="227">
        <v>9</v>
      </c>
      <c r="I38" s="229">
        <f t="shared" si="1"/>
        <v>0</v>
      </c>
      <c r="J38" s="228">
        <f t="shared" si="1"/>
        <v>0</v>
      </c>
      <c r="K38" s="228">
        <f t="shared" si="1"/>
        <v>0</v>
      </c>
      <c r="L38" s="228">
        <f t="shared" si="1"/>
        <v>0</v>
      </c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</row>
    <row r="39" spans="1:27" ht="12.75" customHeight="1">
      <c r="A39" s="243">
        <v>2</v>
      </c>
      <c r="B39" s="239">
        <v>1</v>
      </c>
      <c r="C39" s="240">
        <v>2</v>
      </c>
      <c r="D39" s="241">
        <v>1</v>
      </c>
      <c r="E39" s="239">
        <v>1</v>
      </c>
      <c r="F39" s="242"/>
      <c r="G39" s="240" t="s">
        <v>45</v>
      </c>
      <c r="H39" s="227">
        <v>10</v>
      </c>
      <c r="I39" s="228">
        <f t="shared" si="1"/>
        <v>0</v>
      </c>
      <c r="J39" s="228">
        <f t="shared" si="1"/>
        <v>0</v>
      </c>
      <c r="K39" s="228">
        <f t="shared" si="1"/>
        <v>0</v>
      </c>
      <c r="L39" s="228">
        <f t="shared" si="1"/>
        <v>0</v>
      </c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</row>
    <row r="40" spans="1:27" ht="12.75" customHeight="1">
      <c r="A40" s="243">
        <v>2</v>
      </c>
      <c r="B40" s="239">
        <v>1</v>
      </c>
      <c r="C40" s="240">
        <v>2</v>
      </c>
      <c r="D40" s="241">
        <v>1</v>
      </c>
      <c r="E40" s="239">
        <v>1</v>
      </c>
      <c r="F40" s="242">
        <v>1</v>
      </c>
      <c r="G40" s="240" t="s">
        <v>45</v>
      </c>
      <c r="H40" s="227">
        <v>11</v>
      </c>
      <c r="I40" s="246"/>
      <c r="J40" s="245"/>
      <c r="K40" s="245"/>
      <c r="L40" s="245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</row>
    <row r="41" spans="1:27" ht="12.75" customHeight="1">
      <c r="A41" s="247">
        <v>2</v>
      </c>
      <c r="B41" s="248">
        <v>2</v>
      </c>
      <c r="C41" s="233"/>
      <c r="D41" s="234"/>
      <c r="E41" s="235"/>
      <c r="F41" s="236"/>
      <c r="G41" s="232" t="s">
        <v>46</v>
      </c>
      <c r="H41" s="219">
        <v>12</v>
      </c>
      <c r="I41" s="249">
        <f t="shared" ref="I41:L43" si="2">I42</f>
        <v>3400</v>
      </c>
      <c r="J41" s="250">
        <f t="shared" si="2"/>
        <v>3400</v>
      </c>
      <c r="K41" s="249">
        <f t="shared" si="2"/>
        <v>1054</v>
      </c>
      <c r="L41" s="249">
        <f t="shared" si="2"/>
        <v>1054</v>
      </c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</row>
    <row r="42" spans="1:27" ht="12.75" customHeight="1">
      <c r="A42" s="243">
        <v>2</v>
      </c>
      <c r="B42" s="239">
        <v>2</v>
      </c>
      <c r="C42" s="240">
        <v>1</v>
      </c>
      <c r="D42" s="241"/>
      <c r="E42" s="239"/>
      <c r="F42" s="242"/>
      <c r="G42" s="240" t="s">
        <v>46</v>
      </c>
      <c r="H42" s="227">
        <v>13</v>
      </c>
      <c r="I42" s="228">
        <f t="shared" si="2"/>
        <v>3400</v>
      </c>
      <c r="J42" s="229">
        <f t="shared" si="2"/>
        <v>3400</v>
      </c>
      <c r="K42" s="228">
        <f t="shared" si="2"/>
        <v>1054</v>
      </c>
      <c r="L42" s="229">
        <f t="shared" si="2"/>
        <v>1054</v>
      </c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</row>
    <row r="43" spans="1:27" ht="12.75" customHeight="1">
      <c r="A43" s="243">
        <v>2</v>
      </c>
      <c r="B43" s="239">
        <v>2</v>
      </c>
      <c r="C43" s="240">
        <v>1</v>
      </c>
      <c r="D43" s="241">
        <v>1</v>
      </c>
      <c r="E43" s="239"/>
      <c r="F43" s="242"/>
      <c r="G43" s="240" t="s">
        <v>46</v>
      </c>
      <c r="H43" s="227">
        <v>14</v>
      </c>
      <c r="I43" s="228">
        <f t="shared" si="2"/>
        <v>3400</v>
      </c>
      <c r="J43" s="229">
        <f t="shared" si="2"/>
        <v>3400</v>
      </c>
      <c r="K43" s="238">
        <f t="shared" si="2"/>
        <v>1054</v>
      </c>
      <c r="L43" s="238">
        <f t="shared" si="2"/>
        <v>1054</v>
      </c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</row>
    <row r="44" spans="1:27" ht="12.75" customHeight="1">
      <c r="A44" s="251">
        <v>2</v>
      </c>
      <c r="B44" s="252">
        <v>2</v>
      </c>
      <c r="C44" s="253">
        <v>1</v>
      </c>
      <c r="D44" s="254">
        <v>1</v>
      </c>
      <c r="E44" s="252">
        <v>1</v>
      </c>
      <c r="F44" s="255"/>
      <c r="G44" s="253" t="s">
        <v>46</v>
      </c>
      <c r="H44" s="256">
        <v>15</v>
      </c>
      <c r="I44" s="257">
        <f>SUM(I45:I63)-I54</f>
        <v>3400</v>
      </c>
      <c r="J44" s="258">
        <f>SUM(J45:J63)-J54</f>
        <v>3400</v>
      </c>
      <c r="K44" s="258">
        <f>SUM(K45:K63)-K54</f>
        <v>1054</v>
      </c>
      <c r="L44" s="259">
        <f>SUM(L45:L63)-L54</f>
        <v>1054</v>
      </c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</row>
    <row r="45" spans="1:27" ht="12.75" hidden="1" customHeight="1">
      <c r="A45" s="243">
        <v>2</v>
      </c>
      <c r="B45" s="239">
        <v>2</v>
      </c>
      <c r="C45" s="240">
        <v>1</v>
      </c>
      <c r="D45" s="241">
        <v>1</v>
      </c>
      <c r="E45" s="239">
        <v>1</v>
      </c>
      <c r="F45" s="260">
        <v>1</v>
      </c>
      <c r="G45" s="240" t="s">
        <v>47</v>
      </c>
      <c r="H45" s="227">
        <v>16</v>
      </c>
      <c r="I45" s="245"/>
      <c r="J45" s="245"/>
      <c r="K45" s="245"/>
      <c r="L45" s="245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</row>
    <row r="46" spans="1:27" ht="25.5" hidden="1" customHeight="1">
      <c r="A46" s="243">
        <v>2</v>
      </c>
      <c r="B46" s="239">
        <v>2</v>
      </c>
      <c r="C46" s="240">
        <v>1</v>
      </c>
      <c r="D46" s="241">
        <v>1</v>
      </c>
      <c r="E46" s="239">
        <v>1</v>
      </c>
      <c r="F46" s="242">
        <v>2</v>
      </c>
      <c r="G46" s="240" t="s">
        <v>48</v>
      </c>
      <c r="H46" s="227">
        <v>17</v>
      </c>
      <c r="I46" s="245"/>
      <c r="J46" s="245"/>
      <c r="K46" s="245"/>
      <c r="L46" s="245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</row>
    <row r="47" spans="1:27" ht="12.75" hidden="1" customHeight="1">
      <c r="A47" s="243">
        <v>2</v>
      </c>
      <c r="B47" s="239">
        <v>2</v>
      </c>
      <c r="C47" s="240">
        <v>1</v>
      </c>
      <c r="D47" s="241">
        <v>1</v>
      </c>
      <c r="E47" s="239">
        <v>1</v>
      </c>
      <c r="F47" s="242">
        <v>5</v>
      </c>
      <c r="G47" s="240" t="s">
        <v>49</v>
      </c>
      <c r="H47" s="227">
        <v>18</v>
      </c>
      <c r="I47" s="245"/>
      <c r="J47" s="245"/>
      <c r="K47" s="245"/>
      <c r="L47" s="245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</row>
    <row r="48" spans="1:27" ht="12.75" hidden="1" customHeight="1">
      <c r="A48" s="243">
        <v>2</v>
      </c>
      <c r="B48" s="239">
        <v>2</v>
      </c>
      <c r="C48" s="240">
        <v>1</v>
      </c>
      <c r="D48" s="241">
        <v>1</v>
      </c>
      <c r="E48" s="239">
        <v>1</v>
      </c>
      <c r="F48" s="242">
        <v>6</v>
      </c>
      <c r="G48" s="240" t="s">
        <v>50</v>
      </c>
      <c r="H48" s="227">
        <v>19</v>
      </c>
      <c r="I48" s="245"/>
      <c r="J48" s="245"/>
      <c r="K48" s="245"/>
      <c r="L48" s="245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</row>
    <row r="49" spans="1:27" ht="12.75" hidden="1" customHeight="1">
      <c r="A49" s="261">
        <v>2</v>
      </c>
      <c r="B49" s="235">
        <v>2</v>
      </c>
      <c r="C49" s="233">
        <v>1</v>
      </c>
      <c r="D49" s="234">
        <v>1</v>
      </c>
      <c r="E49" s="235">
        <v>1</v>
      </c>
      <c r="F49" s="236">
        <v>7</v>
      </c>
      <c r="G49" s="233" t="s">
        <v>51</v>
      </c>
      <c r="H49" s="219">
        <v>20</v>
      </c>
      <c r="I49" s="245"/>
      <c r="J49" s="245"/>
      <c r="K49" s="245"/>
      <c r="L49" s="245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</row>
    <row r="50" spans="1:27" ht="12.75" hidden="1" customHeight="1">
      <c r="A50" s="243">
        <v>2</v>
      </c>
      <c r="B50" s="239">
        <v>2</v>
      </c>
      <c r="C50" s="240">
        <v>1</v>
      </c>
      <c r="D50" s="241">
        <v>1</v>
      </c>
      <c r="E50" s="239">
        <v>1</v>
      </c>
      <c r="F50" s="242">
        <v>8</v>
      </c>
      <c r="G50" s="240" t="s">
        <v>52</v>
      </c>
      <c r="H50" s="227">
        <v>21</v>
      </c>
      <c r="I50" s="245"/>
      <c r="J50" s="245"/>
      <c r="K50" s="245"/>
      <c r="L50" s="245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</row>
    <row r="51" spans="1:27" ht="12.75" hidden="1" customHeight="1">
      <c r="A51" s="243">
        <v>2</v>
      </c>
      <c r="B51" s="239">
        <v>2</v>
      </c>
      <c r="C51" s="240">
        <v>1</v>
      </c>
      <c r="D51" s="241">
        <v>1</v>
      </c>
      <c r="E51" s="239">
        <v>1</v>
      </c>
      <c r="F51" s="242">
        <v>9</v>
      </c>
      <c r="G51" s="240" t="s">
        <v>53</v>
      </c>
      <c r="H51" s="227">
        <v>22</v>
      </c>
      <c r="I51" s="245"/>
      <c r="J51" s="245"/>
      <c r="K51" s="245"/>
      <c r="L51" s="245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</row>
    <row r="52" spans="1:27" ht="12.75" hidden="1" customHeight="1">
      <c r="A52" s="261">
        <v>2</v>
      </c>
      <c r="B52" s="235">
        <v>2</v>
      </c>
      <c r="C52" s="233">
        <v>1</v>
      </c>
      <c r="D52" s="234">
        <v>1</v>
      </c>
      <c r="E52" s="235">
        <v>1</v>
      </c>
      <c r="F52" s="236">
        <v>10</v>
      </c>
      <c r="G52" s="233" t="s">
        <v>54</v>
      </c>
      <c r="H52" s="219">
        <v>23</v>
      </c>
      <c r="I52" s="245"/>
      <c r="J52" s="245"/>
      <c r="K52" s="245"/>
      <c r="L52" s="245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</row>
    <row r="53" spans="1:27" ht="25.5" hidden="1" customHeight="1">
      <c r="A53" s="243">
        <v>2</v>
      </c>
      <c r="B53" s="239">
        <v>2</v>
      </c>
      <c r="C53" s="240">
        <v>1</v>
      </c>
      <c r="D53" s="241">
        <v>1</v>
      </c>
      <c r="E53" s="239">
        <v>1</v>
      </c>
      <c r="F53" s="242">
        <v>11</v>
      </c>
      <c r="G53" s="240" t="s">
        <v>55</v>
      </c>
      <c r="H53" s="227">
        <v>24</v>
      </c>
      <c r="I53" s="246"/>
      <c r="J53" s="245"/>
      <c r="K53" s="245"/>
      <c r="L53" s="245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</row>
    <row r="54" spans="1:27" ht="12.75" hidden="1" customHeight="1">
      <c r="A54" s="485">
        <v>1</v>
      </c>
      <c r="B54" s="486"/>
      <c r="C54" s="486"/>
      <c r="D54" s="486"/>
      <c r="E54" s="486"/>
      <c r="F54" s="487"/>
      <c r="G54" s="262">
        <v>2</v>
      </c>
      <c r="H54" s="263">
        <v>3</v>
      </c>
      <c r="I54" s="264">
        <v>4</v>
      </c>
      <c r="J54" s="265">
        <v>5</v>
      </c>
      <c r="K54" s="266">
        <v>6</v>
      </c>
      <c r="L54" s="264">
        <v>7</v>
      </c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</row>
    <row r="55" spans="1:27" ht="12.75" hidden="1" customHeight="1">
      <c r="A55" s="251">
        <v>2</v>
      </c>
      <c r="B55" s="267">
        <v>2</v>
      </c>
      <c r="C55" s="268">
        <v>1</v>
      </c>
      <c r="D55" s="268">
        <v>1</v>
      </c>
      <c r="E55" s="268">
        <v>1</v>
      </c>
      <c r="F55" s="269">
        <v>12</v>
      </c>
      <c r="G55" s="268" t="s">
        <v>56</v>
      </c>
      <c r="H55" s="270">
        <v>25</v>
      </c>
      <c r="I55" s="271"/>
      <c r="J55" s="245"/>
      <c r="K55" s="245"/>
      <c r="L55" s="245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</row>
    <row r="56" spans="1:27" ht="25.5" hidden="1" customHeight="1">
      <c r="A56" s="243">
        <v>2</v>
      </c>
      <c r="B56" s="239">
        <v>2</v>
      </c>
      <c r="C56" s="240">
        <v>1</v>
      </c>
      <c r="D56" s="240">
        <v>1</v>
      </c>
      <c r="E56" s="240">
        <v>1</v>
      </c>
      <c r="F56" s="242">
        <v>14</v>
      </c>
      <c r="G56" s="240" t="s">
        <v>57</v>
      </c>
      <c r="H56" s="227">
        <v>26</v>
      </c>
      <c r="I56" s="246"/>
      <c r="J56" s="245"/>
      <c r="K56" s="245"/>
      <c r="L56" s="245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</row>
    <row r="57" spans="1:27" ht="25.5" hidden="1" customHeight="1">
      <c r="A57" s="243">
        <v>2</v>
      </c>
      <c r="B57" s="239">
        <v>2</v>
      </c>
      <c r="C57" s="240">
        <v>1</v>
      </c>
      <c r="D57" s="240">
        <v>1</v>
      </c>
      <c r="E57" s="240">
        <v>1</v>
      </c>
      <c r="F57" s="242">
        <v>15</v>
      </c>
      <c r="G57" s="240" t="s">
        <v>58</v>
      </c>
      <c r="H57" s="270">
        <v>27</v>
      </c>
      <c r="I57" s="246"/>
      <c r="J57" s="245"/>
      <c r="K57" s="245"/>
      <c r="L57" s="245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</row>
    <row r="58" spans="1:27" ht="12.75" hidden="1" customHeight="1">
      <c r="A58" s="243">
        <v>2</v>
      </c>
      <c r="B58" s="239">
        <v>2</v>
      </c>
      <c r="C58" s="240">
        <v>1</v>
      </c>
      <c r="D58" s="240">
        <v>1</v>
      </c>
      <c r="E58" s="240">
        <v>1</v>
      </c>
      <c r="F58" s="242">
        <v>16</v>
      </c>
      <c r="G58" s="240" t="s">
        <v>59</v>
      </c>
      <c r="H58" s="227">
        <v>28</v>
      </c>
      <c r="I58" s="246"/>
      <c r="J58" s="245"/>
      <c r="K58" s="245"/>
      <c r="L58" s="245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</row>
    <row r="59" spans="1:27" ht="25.5" hidden="1" customHeight="1">
      <c r="A59" s="243">
        <v>2</v>
      </c>
      <c r="B59" s="239">
        <v>2</v>
      </c>
      <c r="C59" s="240">
        <v>1</v>
      </c>
      <c r="D59" s="240">
        <v>1</v>
      </c>
      <c r="E59" s="240">
        <v>1</v>
      </c>
      <c r="F59" s="242">
        <v>17</v>
      </c>
      <c r="G59" s="240" t="s">
        <v>60</v>
      </c>
      <c r="H59" s="270">
        <v>29</v>
      </c>
      <c r="I59" s="246"/>
      <c r="J59" s="245"/>
      <c r="K59" s="245"/>
      <c r="L59" s="245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</row>
    <row r="60" spans="1:27" ht="12.75" hidden="1" customHeight="1">
      <c r="A60" s="243">
        <v>2</v>
      </c>
      <c r="B60" s="239">
        <v>2</v>
      </c>
      <c r="C60" s="240">
        <v>1</v>
      </c>
      <c r="D60" s="240">
        <v>1</v>
      </c>
      <c r="E60" s="240">
        <v>1</v>
      </c>
      <c r="F60" s="242">
        <v>18</v>
      </c>
      <c r="G60" s="240" t="s">
        <v>61</v>
      </c>
      <c r="H60" s="227">
        <v>30</v>
      </c>
      <c r="I60" s="246"/>
      <c r="J60" s="245"/>
      <c r="K60" s="245"/>
      <c r="L60" s="245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</row>
    <row r="61" spans="1:27" ht="12.75" hidden="1" customHeight="1">
      <c r="A61" s="243">
        <v>2</v>
      </c>
      <c r="B61" s="239">
        <v>2</v>
      </c>
      <c r="C61" s="240">
        <v>1</v>
      </c>
      <c r="D61" s="240">
        <v>1</v>
      </c>
      <c r="E61" s="240">
        <v>1</v>
      </c>
      <c r="F61" s="242">
        <v>19</v>
      </c>
      <c r="G61" s="240" t="s">
        <v>62</v>
      </c>
      <c r="H61" s="270">
        <v>31</v>
      </c>
      <c r="I61" s="246"/>
      <c r="J61" s="245"/>
      <c r="K61" s="245"/>
      <c r="L61" s="245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</row>
    <row r="62" spans="1:27" ht="12.75" hidden="1" customHeight="1">
      <c r="A62" s="243">
        <v>2</v>
      </c>
      <c r="B62" s="239">
        <v>2</v>
      </c>
      <c r="C62" s="240">
        <v>1</v>
      </c>
      <c r="D62" s="240">
        <v>1</v>
      </c>
      <c r="E62" s="240">
        <v>1</v>
      </c>
      <c r="F62" s="242">
        <v>20</v>
      </c>
      <c r="G62" s="240" t="s">
        <v>63</v>
      </c>
      <c r="H62" s="227">
        <v>32</v>
      </c>
      <c r="I62" s="246"/>
      <c r="J62" s="245"/>
      <c r="K62" s="245"/>
      <c r="L62" s="245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</row>
    <row r="63" spans="1:27" ht="12.75" customHeight="1">
      <c r="A63" s="243">
        <v>2</v>
      </c>
      <c r="B63" s="239">
        <v>2</v>
      </c>
      <c r="C63" s="240">
        <v>1</v>
      </c>
      <c r="D63" s="240">
        <v>1</v>
      </c>
      <c r="E63" s="240">
        <v>1</v>
      </c>
      <c r="F63" s="242">
        <v>30</v>
      </c>
      <c r="G63" s="240" t="s">
        <v>64</v>
      </c>
      <c r="H63" s="270">
        <v>33</v>
      </c>
      <c r="I63" s="246">
        <v>3400</v>
      </c>
      <c r="J63" s="245">
        <v>3400</v>
      </c>
      <c r="K63" s="245">
        <v>1054</v>
      </c>
      <c r="L63" s="245">
        <v>1054</v>
      </c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</row>
    <row r="64" spans="1:27" ht="12.75" hidden="1" customHeight="1">
      <c r="A64" s="272">
        <v>2</v>
      </c>
      <c r="B64" s="273">
        <v>3</v>
      </c>
      <c r="C64" s="232"/>
      <c r="D64" s="233"/>
      <c r="E64" s="233"/>
      <c r="F64" s="236"/>
      <c r="G64" s="274" t="s">
        <v>65</v>
      </c>
      <c r="H64" s="227">
        <v>34</v>
      </c>
      <c r="I64" s="249">
        <f>SUM(I65+I81)</f>
        <v>0</v>
      </c>
      <c r="J64" s="275">
        <f>SUM(J65+J81)</f>
        <v>0</v>
      </c>
      <c r="K64" s="250">
        <f>SUM(K65+K81)</f>
        <v>0</v>
      </c>
      <c r="L64" s="249">
        <f>SUM(L65+L81)</f>
        <v>0</v>
      </c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</row>
    <row r="65" spans="1:27" ht="12.75" hidden="1" customHeight="1">
      <c r="A65" s="243">
        <v>2</v>
      </c>
      <c r="B65" s="239">
        <v>3</v>
      </c>
      <c r="C65" s="240">
        <v>1</v>
      </c>
      <c r="D65" s="240"/>
      <c r="E65" s="240"/>
      <c r="F65" s="242"/>
      <c r="G65" s="240" t="s">
        <v>66</v>
      </c>
      <c r="H65" s="270">
        <v>35</v>
      </c>
      <c r="I65" s="228">
        <f>SUM(I66+I71+I76)</f>
        <v>0</v>
      </c>
      <c r="J65" s="276">
        <f>SUM(J66+J71+J76)</f>
        <v>0</v>
      </c>
      <c r="K65" s="229">
        <f>SUM(K66+K71+K76)</f>
        <v>0</v>
      </c>
      <c r="L65" s="228">
        <f>SUM(L66+L71+L76)</f>
        <v>0</v>
      </c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</row>
    <row r="66" spans="1:27" ht="12.75" hidden="1" customHeight="1">
      <c r="A66" s="243">
        <v>2</v>
      </c>
      <c r="B66" s="239">
        <v>3</v>
      </c>
      <c r="C66" s="240">
        <v>1</v>
      </c>
      <c r="D66" s="240">
        <v>1</v>
      </c>
      <c r="E66" s="240"/>
      <c r="F66" s="242"/>
      <c r="G66" s="240" t="s">
        <v>67</v>
      </c>
      <c r="H66" s="227">
        <v>36</v>
      </c>
      <c r="I66" s="228">
        <f>I67</f>
        <v>0</v>
      </c>
      <c r="J66" s="276">
        <f>J67</f>
        <v>0</v>
      </c>
      <c r="K66" s="229">
        <f>K67</f>
        <v>0</v>
      </c>
      <c r="L66" s="228">
        <f>L67</f>
        <v>0</v>
      </c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</row>
    <row r="67" spans="1:27" ht="12.75" hidden="1" customHeight="1">
      <c r="A67" s="243">
        <v>2</v>
      </c>
      <c r="B67" s="239">
        <v>3</v>
      </c>
      <c r="C67" s="240">
        <v>1</v>
      </c>
      <c r="D67" s="240">
        <v>1</v>
      </c>
      <c r="E67" s="240">
        <v>1</v>
      </c>
      <c r="F67" s="242"/>
      <c r="G67" s="240" t="s">
        <v>67</v>
      </c>
      <c r="H67" s="270">
        <v>37</v>
      </c>
      <c r="I67" s="228">
        <f>SUM(I68:I70)</f>
        <v>0</v>
      </c>
      <c r="J67" s="276">
        <f>SUM(J68:J70)</f>
        <v>0</v>
      </c>
      <c r="K67" s="229">
        <f>SUM(K68:K70)</f>
        <v>0</v>
      </c>
      <c r="L67" s="228">
        <f>SUM(L68:L70)</f>
        <v>0</v>
      </c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</row>
    <row r="68" spans="1:27" s="278" customFormat="1" ht="12.75" hidden="1" customHeight="1">
      <c r="A68" s="243">
        <v>2</v>
      </c>
      <c r="B68" s="239">
        <v>3</v>
      </c>
      <c r="C68" s="240">
        <v>1</v>
      </c>
      <c r="D68" s="240">
        <v>1</v>
      </c>
      <c r="E68" s="240">
        <v>1</v>
      </c>
      <c r="F68" s="242">
        <v>1</v>
      </c>
      <c r="G68" s="240" t="s">
        <v>68</v>
      </c>
      <c r="H68" s="227">
        <v>38</v>
      </c>
      <c r="I68" s="246"/>
      <c r="J68" s="246"/>
      <c r="K68" s="246"/>
      <c r="L68" s="246"/>
      <c r="M68" s="277"/>
      <c r="N68" s="277"/>
      <c r="O68" s="277"/>
      <c r="P68" s="277"/>
      <c r="Q68" s="277"/>
      <c r="R68" s="277"/>
      <c r="S68" s="277"/>
      <c r="T68" s="277"/>
      <c r="U68" s="277"/>
      <c r="V68" s="277"/>
      <c r="W68" s="277"/>
      <c r="X68" s="277"/>
      <c r="Y68" s="277"/>
      <c r="Z68" s="277"/>
      <c r="AA68" s="277"/>
    </row>
    <row r="69" spans="1:27" ht="12.75" hidden="1" customHeight="1">
      <c r="A69" s="243">
        <v>2</v>
      </c>
      <c r="B69" s="235">
        <v>3</v>
      </c>
      <c r="C69" s="233">
        <v>1</v>
      </c>
      <c r="D69" s="233">
        <v>1</v>
      </c>
      <c r="E69" s="233">
        <v>1</v>
      </c>
      <c r="F69" s="236">
        <v>2</v>
      </c>
      <c r="G69" s="233" t="s">
        <v>69</v>
      </c>
      <c r="H69" s="270">
        <v>39</v>
      </c>
      <c r="I69" s="244"/>
      <c r="J69" s="244"/>
      <c r="K69" s="244"/>
      <c r="L69" s="244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</row>
    <row r="70" spans="1:27" ht="12.75" hidden="1" customHeight="1">
      <c r="A70" s="239">
        <v>2</v>
      </c>
      <c r="B70" s="240">
        <v>3</v>
      </c>
      <c r="C70" s="240">
        <v>1</v>
      </c>
      <c r="D70" s="240">
        <v>1</v>
      </c>
      <c r="E70" s="240">
        <v>1</v>
      </c>
      <c r="F70" s="242">
        <v>3</v>
      </c>
      <c r="G70" s="240" t="s">
        <v>70</v>
      </c>
      <c r="H70" s="227">
        <v>40</v>
      </c>
      <c r="I70" s="246"/>
      <c r="J70" s="246"/>
      <c r="K70" s="246"/>
      <c r="L70" s="246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</row>
    <row r="71" spans="1:27" ht="25.5" hidden="1" customHeight="1">
      <c r="A71" s="235">
        <v>2</v>
      </c>
      <c r="B71" s="233">
        <v>3</v>
      </c>
      <c r="C71" s="233">
        <v>1</v>
      </c>
      <c r="D71" s="233">
        <v>2</v>
      </c>
      <c r="E71" s="233"/>
      <c r="F71" s="236"/>
      <c r="G71" s="233" t="s">
        <v>71</v>
      </c>
      <c r="H71" s="270">
        <v>41</v>
      </c>
      <c r="I71" s="249">
        <f>I72</f>
        <v>0</v>
      </c>
      <c r="J71" s="275">
        <f>J72</f>
        <v>0</v>
      </c>
      <c r="K71" s="250">
        <f>K72</f>
        <v>0</v>
      </c>
      <c r="L71" s="250">
        <f>L72</f>
        <v>0</v>
      </c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</row>
    <row r="72" spans="1:27" ht="25.5" hidden="1" customHeight="1">
      <c r="A72" s="252">
        <v>2</v>
      </c>
      <c r="B72" s="253">
        <v>3</v>
      </c>
      <c r="C72" s="253">
        <v>1</v>
      </c>
      <c r="D72" s="253">
        <v>2</v>
      </c>
      <c r="E72" s="253">
        <v>1</v>
      </c>
      <c r="F72" s="255"/>
      <c r="G72" s="267" t="s">
        <v>71</v>
      </c>
      <c r="H72" s="227">
        <v>42</v>
      </c>
      <c r="I72" s="238">
        <f>SUM(I73:I75)</f>
        <v>0</v>
      </c>
      <c r="J72" s="279">
        <f>SUM(J73:J75)</f>
        <v>0</v>
      </c>
      <c r="K72" s="237">
        <f>SUM(K73:K75)</f>
        <v>0</v>
      </c>
      <c r="L72" s="229">
        <f>SUM(L73:L75)</f>
        <v>0</v>
      </c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</row>
    <row r="73" spans="1:27" s="278" customFormat="1" ht="12.75" hidden="1" customHeight="1">
      <c r="A73" s="239">
        <v>2</v>
      </c>
      <c r="B73" s="240">
        <v>3</v>
      </c>
      <c r="C73" s="240">
        <v>1</v>
      </c>
      <c r="D73" s="240">
        <v>2</v>
      </c>
      <c r="E73" s="240">
        <v>1</v>
      </c>
      <c r="F73" s="242">
        <v>1</v>
      </c>
      <c r="G73" s="239" t="s">
        <v>68</v>
      </c>
      <c r="H73" s="270">
        <v>43</v>
      </c>
      <c r="I73" s="246"/>
      <c r="J73" s="246"/>
      <c r="K73" s="246"/>
      <c r="L73" s="246"/>
      <c r="M73" s="277"/>
      <c r="N73" s="277"/>
      <c r="O73" s="277"/>
      <c r="P73" s="277"/>
      <c r="Q73" s="277"/>
      <c r="R73" s="277"/>
      <c r="S73" s="277"/>
      <c r="T73" s="277"/>
      <c r="U73" s="277"/>
      <c r="V73" s="277"/>
      <c r="W73" s="277"/>
      <c r="X73" s="277"/>
      <c r="Y73" s="277"/>
      <c r="Z73" s="277"/>
      <c r="AA73" s="277"/>
    </row>
    <row r="74" spans="1:27" ht="12.75" hidden="1" customHeight="1">
      <c r="A74" s="239">
        <v>2</v>
      </c>
      <c r="B74" s="240">
        <v>3</v>
      </c>
      <c r="C74" s="240">
        <v>1</v>
      </c>
      <c r="D74" s="240">
        <v>2</v>
      </c>
      <c r="E74" s="240">
        <v>1</v>
      </c>
      <c r="F74" s="242">
        <v>2</v>
      </c>
      <c r="G74" s="239" t="s">
        <v>69</v>
      </c>
      <c r="H74" s="227">
        <v>44</v>
      </c>
      <c r="I74" s="246"/>
      <c r="J74" s="246"/>
      <c r="K74" s="246"/>
      <c r="L74" s="246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</row>
    <row r="75" spans="1:27" ht="12.75" hidden="1" customHeight="1">
      <c r="A75" s="239">
        <v>2</v>
      </c>
      <c r="B75" s="240">
        <v>3</v>
      </c>
      <c r="C75" s="240">
        <v>1</v>
      </c>
      <c r="D75" s="240">
        <v>2</v>
      </c>
      <c r="E75" s="240">
        <v>1</v>
      </c>
      <c r="F75" s="242">
        <v>3</v>
      </c>
      <c r="G75" s="239" t="s">
        <v>70</v>
      </c>
      <c r="H75" s="270">
        <v>45</v>
      </c>
      <c r="I75" s="246"/>
      <c r="J75" s="246"/>
      <c r="K75" s="246"/>
      <c r="L75" s="246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</row>
    <row r="76" spans="1:27" ht="12.75" hidden="1" customHeight="1">
      <c r="A76" s="239">
        <v>2</v>
      </c>
      <c r="B76" s="240">
        <v>3</v>
      </c>
      <c r="C76" s="240">
        <v>1</v>
      </c>
      <c r="D76" s="240">
        <v>3</v>
      </c>
      <c r="E76" s="240"/>
      <c r="F76" s="242"/>
      <c r="G76" s="239" t="s">
        <v>72</v>
      </c>
      <c r="H76" s="227">
        <v>46</v>
      </c>
      <c r="I76" s="228">
        <f>I77</f>
        <v>0</v>
      </c>
      <c r="J76" s="276">
        <f>J77</f>
        <v>0</v>
      </c>
      <c r="K76" s="276">
        <f>K77</f>
        <v>0</v>
      </c>
      <c r="L76" s="229">
        <f>L77</f>
        <v>0</v>
      </c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</row>
    <row r="77" spans="1:27" ht="12.75" hidden="1" customHeight="1">
      <c r="A77" s="239">
        <v>2</v>
      </c>
      <c r="B77" s="240">
        <v>3</v>
      </c>
      <c r="C77" s="240">
        <v>1</v>
      </c>
      <c r="D77" s="240">
        <v>3</v>
      </c>
      <c r="E77" s="240">
        <v>1</v>
      </c>
      <c r="F77" s="242"/>
      <c r="G77" s="239" t="s">
        <v>72</v>
      </c>
      <c r="H77" s="270">
        <v>47</v>
      </c>
      <c r="I77" s="228">
        <f>SUM(I78:I80)</f>
        <v>0</v>
      </c>
      <c r="J77" s="276">
        <f>SUM(J78:J80)</f>
        <v>0</v>
      </c>
      <c r="K77" s="276">
        <f>SUM(K78:K80)</f>
        <v>0</v>
      </c>
      <c r="L77" s="229">
        <f>SUM(L78:L80)</f>
        <v>0</v>
      </c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</row>
    <row r="78" spans="1:27" ht="12.75" hidden="1" customHeight="1">
      <c r="A78" s="235">
        <v>2</v>
      </c>
      <c r="B78" s="233">
        <v>3</v>
      </c>
      <c r="C78" s="233">
        <v>1</v>
      </c>
      <c r="D78" s="233">
        <v>3</v>
      </c>
      <c r="E78" s="233">
        <v>1</v>
      </c>
      <c r="F78" s="236">
        <v>1</v>
      </c>
      <c r="G78" s="235" t="s">
        <v>73</v>
      </c>
      <c r="H78" s="227">
        <v>48</v>
      </c>
      <c r="I78" s="244"/>
      <c r="J78" s="244"/>
      <c r="K78" s="244"/>
      <c r="L78" s="244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</row>
    <row r="79" spans="1:27" ht="12.75" hidden="1" customHeight="1">
      <c r="A79" s="239">
        <v>2</v>
      </c>
      <c r="B79" s="240">
        <v>3</v>
      </c>
      <c r="C79" s="240">
        <v>1</v>
      </c>
      <c r="D79" s="240">
        <v>3</v>
      </c>
      <c r="E79" s="240">
        <v>1</v>
      </c>
      <c r="F79" s="242">
        <v>2</v>
      </c>
      <c r="G79" s="239" t="s">
        <v>74</v>
      </c>
      <c r="H79" s="270">
        <v>49</v>
      </c>
      <c r="I79" s="246"/>
      <c r="J79" s="246"/>
      <c r="K79" s="246"/>
      <c r="L79" s="246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</row>
    <row r="80" spans="1:27" ht="12.75" hidden="1" customHeight="1">
      <c r="A80" s="235">
        <v>2</v>
      </c>
      <c r="B80" s="233">
        <v>3</v>
      </c>
      <c r="C80" s="233">
        <v>1</v>
      </c>
      <c r="D80" s="233">
        <v>3</v>
      </c>
      <c r="E80" s="233">
        <v>1</v>
      </c>
      <c r="F80" s="236">
        <v>3</v>
      </c>
      <c r="G80" s="235" t="s">
        <v>75</v>
      </c>
      <c r="H80" s="227">
        <v>50</v>
      </c>
      <c r="I80" s="244"/>
      <c r="J80" s="244"/>
      <c r="K80" s="244"/>
      <c r="L80" s="244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</row>
    <row r="81" spans="1:27" ht="12.75" hidden="1" customHeight="1">
      <c r="A81" s="239">
        <v>2</v>
      </c>
      <c r="B81" s="240">
        <v>3</v>
      </c>
      <c r="C81" s="240">
        <v>2</v>
      </c>
      <c r="D81" s="240"/>
      <c r="E81" s="240"/>
      <c r="F81" s="242"/>
      <c r="G81" s="239" t="s">
        <v>76</v>
      </c>
      <c r="H81" s="270">
        <v>51</v>
      </c>
      <c r="I81" s="228">
        <f t="shared" ref="I81:L83" si="3">I82</f>
        <v>0</v>
      </c>
      <c r="J81" s="276">
        <f t="shared" si="3"/>
        <v>0</v>
      </c>
      <c r="K81" s="276">
        <f t="shared" si="3"/>
        <v>0</v>
      </c>
      <c r="L81" s="229">
        <f t="shared" si="3"/>
        <v>0</v>
      </c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</row>
    <row r="82" spans="1:27" ht="25.5" hidden="1" customHeight="1">
      <c r="A82" s="239">
        <v>2</v>
      </c>
      <c r="B82" s="240">
        <v>3</v>
      </c>
      <c r="C82" s="240">
        <v>2</v>
      </c>
      <c r="D82" s="240">
        <v>1</v>
      </c>
      <c r="E82" s="240"/>
      <c r="F82" s="242"/>
      <c r="G82" s="239" t="s">
        <v>77</v>
      </c>
      <c r="H82" s="227">
        <v>52</v>
      </c>
      <c r="I82" s="228">
        <f t="shared" si="3"/>
        <v>0</v>
      </c>
      <c r="J82" s="276">
        <f t="shared" si="3"/>
        <v>0</v>
      </c>
      <c r="K82" s="276">
        <f t="shared" si="3"/>
        <v>0</v>
      </c>
      <c r="L82" s="229">
        <f t="shared" si="3"/>
        <v>0</v>
      </c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</row>
    <row r="83" spans="1:27" ht="25.5" hidden="1" customHeight="1">
      <c r="A83" s="239">
        <v>2</v>
      </c>
      <c r="B83" s="240">
        <v>3</v>
      </c>
      <c r="C83" s="240">
        <v>2</v>
      </c>
      <c r="D83" s="240">
        <v>1</v>
      </c>
      <c r="E83" s="240">
        <v>1</v>
      </c>
      <c r="F83" s="242"/>
      <c r="G83" s="239" t="s">
        <v>77</v>
      </c>
      <c r="H83" s="270">
        <v>53</v>
      </c>
      <c r="I83" s="228">
        <f t="shared" si="3"/>
        <v>0</v>
      </c>
      <c r="J83" s="276">
        <f t="shared" si="3"/>
        <v>0</v>
      </c>
      <c r="K83" s="276">
        <f t="shared" si="3"/>
        <v>0</v>
      </c>
      <c r="L83" s="229">
        <f t="shared" si="3"/>
        <v>0</v>
      </c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</row>
    <row r="84" spans="1:27" ht="25.5" hidden="1" customHeight="1">
      <c r="A84" s="239">
        <v>2</v>
      </c>
      <c r="B84" s="240">
        <v>3</v>
      </c>
      <c r="C84" s="240">
        <v>2</v>
      </c>
      <c r="D84" s="240">
        <v>1</v>
      </c>
      <c r="E84" s="240">
        <v>1</v>
      </c>
      <c r="F84" s="242">
        <v>1</v>
      </c>
      <c r="G84" s="239" t="s">
        <v>77</v>
      </c>
      <c r="H84" s="227">
        <v>54</v>
      </c>
      <c r="I84" s="246"/>
      <c r="J84" s="246"/>
      <c r="K84" s="246"/>
      <c r="L84" s="246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</row>
    <row r="85" spans="1:27" ht="12.75" hidden="1" customHeight="1">
      <c r="A85" s="223">
        <v>2</v>
      </c>
      <c r="B85" s="224">
        <v>4</v>
      </c>
      <c r="C85" s="224"/>
      <c r="D85" s="224"/>
      <c r="E85" s="224"/>
      <c r="F85" s="226"/>
      <c r="G85" s="223" t="s">
        <v>78</v>
      </c>
      <c r="H85" s="270">
        <v>55</v>
      </c>
      <c r="I85" s="228">
        <f t="shared" ref="I85:L87" si="4">I86</f>
        <v>0</v>
      </c>
      <c r="J85" s="276">
        <f t="shared" si="4"/>
        <v>0</v>
      </c>
      <c r="K85" s="276">
        <f t="shared" si="4"/>
        <v>0</v>
      </c>
      <c r="L85" s="229">
        <f t="shared" si="4"/>
        <v>0</v>
      </c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</row>
    <row r="86" spans="1:27" ht="12.75" hidden="1" customHeight="1">
      <c r="A86" s="239">
        <v>2</v>
      </c>
      <c r="B86" s="240">
        <v>4</v>
      </c>
      <c r="C86" s="240">
        <v>1</v>
      </c>
      <c r="D86" s="240"/>
      <c r="E86" s="240"/>
      <c r="F86" s="242"/>
      <c r="G86" s="239" t="s">
        <v>79</v>
      </c>
      <c r="H86" s="227">
        <v>56</v>
      </c>
      <c r="I86" s="228">
        <f t="shared" si="4"/>
        <v>0</v>
      </c>
      <c r="J86" s="276">
        <f t="shared" si="4"/>
        <v>0</v>
      </c>
      <c r="K86" s="276">
        <f t="shared" si="4"/>
        <v>0</v>
      </c>
      <c r="L86" s="229">
        <f t="shared" si="4"/>
        <v>0</v>
      </c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</row>
    <row r="87" spans="1:27" ht="12.75" hidden="1" customHeight="1">
      <c r="A87" s="239">
        <v>2</v>
      </c>
      <c r="B87" s="240">
        <v>4</v>
      </c>
      <c r="C87" s="240">
        <v>1</v>
      </c>
      <c r="D87" s="240">
        <v>1</v>
      </c>
      <c r="E87" s="240"/>
      <c r="F87" s="242"/>
      <c r="G87" s="239" t="s">
        <v>79</v>
      </c>
      <c r="H87" s="270">
        <v>57</v>
      </c>
      <c r="I87" s="228">
        <f t="shared" si="4"/>
        <v>0</v>
      </c>
      <c r="J87" s="276">
        <f t="shared" si="4"/>
        <v>0</v>
      </c>
      <c r="K87" s="276">
        <f t="shared" si="4"/>
        <v>0</v>
      </c>
      <c r="L87" s="229">
        <f t="shared" si="4"/>
        <v>0</v>
      </c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</row>
    <row r="88" spans="1:27" ht="12.75" hidden="1" customHeight="1">
      <c r="A88" s="239">
        <v>2</v>
      </c>
      <c r="B88" s="240">
        <v>4</v>
      </c>
      <c r="C88" s="240">
        <v>1</v>
      </c>
      <c r="D88" s="240">
        <v>1</v>
      </c>
      <c r="E88" s="240">
        <v>1</v>
      </c>
      <c r="F88" s="242"/>
      <c r="G88" s="239" t="s">
        <v>79</v>
      </c>
      <c r="H88" s="227">
        <v>58</v>
      </c>
      <c r="I88" s="228">
        <f>SUM(I89:I92)-I90</f>
        <v>0</v>
      </c>
      <c r="J88" s="276">
        <f>SUM(J89:J92)-J90</f>
        <v>0</v>
      </c>
      <c r="K88" s="276">
        <f>SUM(K89:K92)-K90</f>
        <v>0</v>
      </c>
      <c r="L88" s="229">
        <f>SUM(L89:L92)-L90</f>
        <v>0</v>
      </c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</row>
    <row r="89" spans="1:27" ht="12.75" hidden="1" customHeight="1">
      <c r="A89" s="239">
        <v>2</v>
      </c>
      <c r="B89" s="240">
        <v>4</v>
      </c>
      <c r="C89" s="240">
        <v>1</v>
      </c>
      <c r="D89" s="240">
        <v>1</v>
      </c>
      <c r="E89" s="240">
        <v>1</v>
      </c>
      <c r="F89" s="242">
        <v>1</v>
      </c>
      <c r="G89" s="239" t="s">
        <v>80</v>
      </c>
      <c r="H89" s="218">
        <v>59</v>
      </c>
      <c r="I89" s="246"/>
      <c r="J89" s="246"/>
      <c r="K89" s="246"/>
      <c r="L89" s="246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</row>
    <row r="90" spans="1:27" ht="12.75" hidden="1" customHeight="1">
      <c r="A90" s="493">
        <v>1</v>
      </c>
      <c r="B90" s="494"/>
      <c r="C90" s="494"/>
      <c r="D90" s="494"/>
      <c r="E90" s="494"/>
      <c r="F90" s="495"/>
      <c r="G90" s="262">
        <v>2</v>
      </c>
      <c r="H90" s="263">
        <v>3</v>
      </c>
      <c r="I90" s="264">
        <v>4</v>
      </c>
      <c r="J90" s="265">
        <v>5</v>
      </c>
      <c r="K90" s="266">
        <v>6</v>
      </c>
      <c r="L90" s="264">
        <v>7</v>
      </c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</row>
    <row r="91" spans="1:27" ht="12.75" hidden="1" customHeight="1">
      <c r="A91" s="239">
        <v>2</v>
      </c>
      <c r="B91" s="239">
        <v>4</v>
      </c>
      <c r="C91" s="239">
        <v>1</v>
      </c>
      <c r="D91" s="240">
        <v>1</v>
      </c>
      <c r="E91" s="240">
        <v>1</v>
      </c>
      <c r="F91" s="280">
        <v>2</v>
      </c>
      <c r="G91" s="241" t="s">
        <v>81</v>
      </c>
      <c r="H91" s="218">
        <v>60</v>
      </c>
      <c r="I91" s="246"/>
      <c r="J91" s="246"/>
      <c r="K91" s="246"/>
      <c r="L91" s="246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</row>
    <row r="92" spans="1:27" ht="12.75" hidden="1" customHeight="1">
      <c r="A92" s="239">
        <v>2</v>
      </c>
      <c r="B92" s="240">
        <v>4</v>
      </c>
      <c r="C92" s="239">
        <v>1</v>
      </c>
      <c r="D92" s="240">
        <v>1</v>
      </c>
      <c r="E92" s="240">
        <v>1</v>
      </c>
      <c r="F92" s="280">
        <v>3</v>
      </c>
      <c r="G92" s="241" t="s">
        <v>82</v>
      </c>
      <c r="H92" s="218">
        <v>61</v>
      </c>
      <c r="I92" s="246"/>
      <c r="J92" s="246"/>
      <c r="K92" s="246"/>
      <c r="L92" s="246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</row>
    <row r="93" spans="1:27" ht="12.75" hidden="1" customHeight="1">
      <c r="A93" s="223">
        <v>2</v>
      </c>
      <c r="B93" s="224">
        <v>5</v>
      </c>
      <c r="C93" s="223"/>
      <c r="D93" s="224"/>
      <c r="E93" s="224"/>
      <c r="F93" s="281"/>
      <c r="G93" s="225" t="s">
        <v>83</v>
      </c>
      <c r="H93" s="218">
        <v>62</v>
      </c>
      <c r="I93" s="228">
        <f>SUM(I94+I99+I104)</f>
        <v>0</v>
      </c>
      <c r="J93" s="276">
        <f>SUM(J94+J99+J104)</f>
        <v>0</v>
      </c>
      <c r="K93" s="276">
        <f>SUM(K94+K99+K104)</f>
        <v>0</v>
      </c>
      <c r="L93" s="229">
        <f>SUM(L94+L99+L104)</f>
        <v>0</v>
      </c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</row>
    <row r="94" spans="1:27" ht="12.75" hidden="1" customHeight="1">
      <c r="A94" s="235">
        <v>2</v>
      </c>
      <c r="B94" s="233">
        <v>5</v>
      </c>
      <c r="C94" s="235">
        <v>1</v>
      </c>
      <c r="D94" s="233"/>
      <c r="E94" s="233"/>
      <c r="F94" s="282"/>
      <c r="G94" s="234" t="s">
        <v>84</v>
      </c>
      <c r="H94" s="218">
        <v>63</v>
      </c>
      <c r="I94" s="249">
        <f t="shared" ref="I94:L95" si="5">I95</f>
        <v>0</v>
      </c>
      <c r="J94" s="275">
        <f t="shared" si="5"/>
        <v>0</v>
      </c>
      <c r="K94" s="275">
        <f t="shared" si="5"/>
        <v>0</v>
      </c>
      <c r="L94" s="250">
        <f t="shared" si="5"/>
        <v>0</v>
      </c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</row>
    <row r="95" spans="1:27" ht="12.75" hidden="1" customHeight="1">
      <c r="A95" s="239">
        <v>2</v>
      </c>
      <c r="B95" s="240">
        <v>5</v>
      </c>
      <c r="C95" s="239">
        <v>1</v>
      </c>
      <c r="D95" s="240">
        <v>1</v>
      </c>
      <c r="E95" s="240"/>
      <c r="F95" s="280"/>
      <c r="G95" s="241" t="s">
        <v>84</v>
      </c>
      <c r="H95" s="218">
        <v>64</v>
      </c>
      <c r="I95" s="228">
        <f t="shared" si="5"/>
        <v>0</v>
      </c>
      <c r="J95" s="276">
        <f t="shared" si="5"/>
        <v>0</v>
      </c>
      <c r="K95" s="276">
        <f t="shared" si="5"/>
        <v>0</v>
      </c>
      <c r="L95" s="229">
        <f t="shared" si="5"/>
        <v>0</v>
      </c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</row>
    <row r="96" spans="1:27" ht="12.75" hidden="1" customHeight="1">
      <c r="A96" s="239">
        <v>2</v>
      </c>
      <c r="B96" s="240">
        <v>5</v>
      </c>
      <c r="C96" s="239">
        <v>1</v>
      </c>
      <c r="D96" s="240">
        <v>1</v>
      </c>
      <c r="E96" s="240">
        <v>1</v>
      </c>
      <c r="F96" s="280"/>
      <c r="G96" s="241" t="s">
        <v>84</v>
      </c>
      <c r="H96" s="218">
        <v>65</v>
      </c>
      <c r="I96" s="228">
        <f>SUM(I97:I98)</f>
        <v>0</v>
      </c>
      <c r="J96" s="276">
        <f>SUM(J97:J98)</f>
        <v>0</v>
      </c>
      <c r="K96" s="276">
        <f>SUM(K97:K98)</f>
        <v>0</v>
      </c>
      <c r="L96" s="229">
        <f>SUM(L97:L98)</f>
        <v>0</v>
      </c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</row>
    <row r="97" spans="1:27" ht="12.75" hidden="1" customHeight="1">
      <c r="A97" s="239">
        <v>2</v>
      </c>
      <c r="B97" s="240">
        <v>5</v>
      </c>
      <c r="C97" s="239">
        <v>1</v>
      </c>
      <c r="D97" s="240">
        <v>1</v>
      </c>
      <c r="E97" s="240">
        <v>1</v>
      </c>
      <c r="F97" s="280">
        <v>1</v>
      </c>
      <c r="G97" s="241" t="s">
        <v>85</v>
      </c>
      <c r="H97" s="218">
        <v>66</v>
      </c>
      <c r="I97" s="246"/>
      <c r="J97" s="246"/>
      <c r="K97" s="246"/>
      <c r="L97" s="246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</row>
    <row r="98" spans="1:27" ht="12.75" hidden="1" customHeight="1">
      <c r="A98" s="252">
        <v>2</v>
      </c>
      <c r="B98" s="268">
        <v>5</v>
      </c>
      <c r="C98" s="267">
        <v>1</v>
      </c>
      <c r="D98" s="268">
        <v>1</v>
      </c>
      <c r="E98" s="268">
        <v>1</v>
      </c>
      <c r="F98" s="283">
        <v>2</v>
      </c>
      <c r="G98" s="284" t="s">
        <v>86</v>
      </c>
      <c r="H98" s="218">
        <v>67</v>
      </c>
      <c r="I98" s="271"/>
      <c r="J98" s="271"/>
      <c r="K98" s="271"/>
      <c r="L98" s="271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</row>
    <row r="99" spans="1:27" ht="12.75" hidden="1" customHeight="1">
      <c r="A99" s="239">
        <v>2</v>
      </c>
      <c r="B99" s="240">
        <v>5</v>
      </c>
      <c r="C99" s="239">
        <v>2</v>
      </c>
      <c r="D99" s="240"/>
      <c r="E99" s="240"/>
      <c r="F99" s="280"/>
      <c r="G99" s="241" t="s">
        <v>87</v>
      </c>
      <c r="H99" s="218">
        <v>68</v>
      </c>
      <c r="I99" s="228">
        <f t="shared" ref="I99:L100" si="6">I100</f>
        <v>0</v>
      </c>
      <c r="J99" s="276">
        <f t="shared" si="6"/>
        <v>0</v>
      </c>
      <c r="K99" s="229">
        <f t="shared" si="6"/>
        <v>0</v>
      </c>
      <c r="L99" s="228">
        <f t="shared" si="6"/>
        <v>0</v>
      </c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</row>
    <row r="100" spans="1:27" ht="12.75" hidden="1" customHeight="1">
      <c r="A100" s="243">
        <v>2</v>
      </c>
      <c r="B100" s="239">
        <v>5</v>
      </c>
      <c r="C100" s="240">
        <v>2</v>
      </c>
      <c r="D100" s="241">
        <v>1</v>
      </c>
      <c r="E100" s="239"/>
      <c r="F100" s="280"/>
      <c r="G100" s="240" t="s">
        <v>87</v>
      </c>
      <c r="H100" s="218">
        <v>69</v>
      </c>
      <c r="I100" s="228">
        <f t="shared" si="6"/>
        <v>0</v>
      </c>
      <c r="J100" s="276">
        <f t="shared" si="6"/>
        <v>0</v>
      </c>
      <c r="K100" s="229">
        <f t="shared" si="6"/>
        <v>0</v>
      </c>
      <c r="L100" s="228">
        <f t="shared" si="6"/>
        <v>0</v>
      </c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</row>
    <row r="101" spans="1:27" ht="12.75" hidden="1" customHeight="1">
      <c r="A101" s="243">
        <v>2</v>
      </c>
      <c r="B101" s="239">
        <v>5</v>
      </c>
      <c r="C101" s="240">
        <v>2</v>
      </c>
      <c r="D101" s="241">
        <v>1</v>
      </c>
      <c r="E101" s="239">
        <v>1</v>
      </c>
      <c r="F101" s="280"/>
      <c r="G101" s="240" t="s">
        <v>87</v>
      </c>
      <c r="H101" s="218">
        <v>70</v>
      </c>
      <c r="I101" s="228">
        <f>SUM(I102:I103)</f>
        <v>0</v>
      </c>
      <c r="J101" s="276">
        <f>SUM(J102:J103)</f>
        <v>0</v>
      </c>
      <c r="K101" s="229">
        <f>SUM(K102:K103)</f>
        <v>0</v>
      </c>
      <c r="L101" s="228">
        <f>SUM(L102:L103)</f>
        <v>0</v>
      </c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</row>
    <row r="102" spans="1:27" ht="12.75" hidden="1" customHeight="1">
      <c r="A102" s="243">
        <v>2</v>
      </c>
      <c r="B102" s="239">
        <v>5</v>
      </c>
      <c r="C102" s="240">
        <v>2</v>
      </c>
      <c r="D102" s="241">
        <v>1</v>
      </c>
      <c r="E102" s="239">
        <v>1</v>
      </c>
      <c r="F102" s="280">
        <v>1</v>
      </c>
      <c r="G102" s="240" t="s">
        <v>85</v>
      </c>
      <c r="H102" s="218">
        <v>71</v>
      </c>
      <c r="I102" s="246"/>
      <c r="J102" s="246"/>
      <c r="K102" s="246"/>
      <c r="L102" s="246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</row>
    <row r="103" spans="1:27" ht="12.75" hidden="1" customHeight="1">
      <c r="A103" s="243">
        <v>2</v>
      </c>
      <c r="B103" s="239">
        <v>5</v>
      </c>
      <c r="C103" s="240">
        <v>2</v>
      </c>
      <c r="D103" s="241">
        <v>1</v>
      </c>
      <c r="E103" s="239">
        <v>1</v>
      </c>
      <c r="F103" s="280">
        <v>2</v>
      </c>
      <c r="G103" s="240" t="s">
        <v>86</v>
      </c>
      <c r="H103" s="218">
        <v>72</v>
      </c>
      <c r="I103" s="246"/>
      <c r="J103" s="246"/>
      <c r="K103" s="246"/>
      <c r="L103" s="246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</row>
    <row r="104" spans="1:27" ht="12.75" hidden="1" customHeight="1">
      <c r="A104" s="243">
        <v>2</v>
      </c>
      <c r="B104" s="239">
        <v>5</v>
      </c>
      <c r="C104" s="240">
        <v>3</v>
      </c>
      <c r="D104" s="241"/>
      <c r="E104" s="239"/>
      <c r="F104" s="280"/>
      <c r="G104" s="240" t="s">
        <v>88</v>
      </c>
      <c r="H104" s="218">
        <v>73</v>
      </c>
      <c r="I104" s="228">
        <f t="shared" ref="I104:L105" si="7">I105</f>
        <v>0</v>
      </c>
      <c r="J104" s="276">
        <f t="shared" si="7"/>
        <v>0</v>
      </c>
      <c r="K104" s="229">
        <f t="shared" si="7"/>
        <v>0</v>
      </c>
      <c r="L104" s="228">
        <f t="shared" si="7"/>
        <v>0</v>
      </c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</row>
    <row r="105" spans="1:27" ht="12.75" hidden="1" customHeight="1">
      <c r="A105" s="243">
        <v>2</v>
      </c>
      <c r="B105" s="239">
        <v>5</v>
      </c>
      <c r="C105" s="240">
        <v>3</v>
      </c>
      <c r="D105" s="241">
        <v>1</v>
      </c>
      <c r="E105" s="239"/>
      <c r="F105" s="280"/>
      <c r="G105" s="240" t="s">
        <v>88</v>
      </c>
      <c r="H105" s="218">
        <v>74</v>
      </c>
      <c r="I105" s="228">
        <f t="shared" si="7"/>
        <v>0</v>
      </c>
      <c r="J105" s="276">
        <f t="shared" si="7"/>
        <v>0</v>
      </c>
      <c r="K105" s="229">
        <f t="shared" si="7"/>
        <v>0</v>
      </c>
      <c r="L105" s="228">
        <f t="shared" si="7"/>
        <v>0</v>
      </c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</row>
    <row r="106" spans="1:27" ht="12.75" hidden="1" customHeight="1">
      <c r="A106" s="251">
        <v>2</v>
      </c>
      <c r="B106" s="252">
        <v>5</v>
      </c>
      <c r="C106" s="253">
        <v>3</v>
      </c>
      <c r="D106" s="254">
        <v>1</v>
      </c>
      <c r="E106" s="252">
        <v>1</v>
      </c>
      <c r="F106" s="285"/>
      <c r="G106" s="253" t="s">
        <v>88</v>
      </c>
      <c r="H106" s="218">
        <v>75</v>
      </c>
      <c r="I106" s="238">
        <f>SUM(I107:I108)</f>
        <v>0</v>
      </c>
      <c r="J106" s="279">
        <f>SUM(J107:J108)</f>
        <v>0</v>
      </c>
      <c r="K106" s="237">
        <f>SUM(K107:K108)</f>
        <v>0</v>
      </c>
      <c r="L106" s="238">
        <f>SUM(L107:L108)</f>
        <v>0</v>
      </c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</row>
    <row r="107" spans="1:27" ht="12.75" hidden="1" customHeight="1">
      <c r="A107" s="243">
        <v>2</v>
      </c>
      <c r="B107" s="239">
        <v>5</v>
      </c>
      <c r="C107" s="240">
        <v>3</v>
      </c>
      <c r="D107" s="241">
        <v>1</v>
      </c>
      <c r="E107" s="239">
        <v>1</v>
      </c>
      <c r="F107" s="280">
        <v>1</v>
      </c>
      <c r="G107" s="240" t="s">
        <v>85</v>
      </c>
      <c r="H107" s="218">
        <v>76</v>
      </c>
      <c r="I107" s="246"/>
      <c r="J107" s="246"/>
      <c r="K107" s="246"/>
      <c r="L107" s="246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</row>
    <row r="108" spans="1:27" ht="12.75" hidden="1" customHeight="1">
      <c r="A108" s="251">
        <v>2</v>
      </c>
      <c r="B108" s="252">
        <v>5</v>
      </c>
      <c r="C108" s="253">
        <v>3</v>
      </c>
      <c r="D108" s="254">
        <v>1</v>
      </c>
      <c r="E108" s="252">
        <v>1</v>
      </c>
      <c r="F108" s="285">
        <v>2</v>
      </c>
      <c r="G108" s="253" t="s">
        <v>86</v>
      </c>
      <c r="H108" s="218">
        <v>77</v>
      </c>
      <c r="I108" s="286"/>
      <c r="J108" s="286"/>
      <c r="K108" s="286"/>
      <c r="L108" s="286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</row>
    <row r="109" spans="1:27" ht="12.75" hidden="1" customHeight="1">
      <c r="A109" s="287">
        <v>2</v>
      </c>
      <c r="B109" s="223">
        <v>6</v>
      </c>
      <c r="C109" s="224"/>
      <c r="D109" s="225"/>
      <c r="E109" s="223"/>
      <c r="F109" s="281"/>
      <c r="G109" s="288" t="s">
        <v>89</v>
      </c>
      <c r="H109" s="218">
        <v>78</v>
      </c>
      <c r="I109" s="228">
        <f>SUM(I110+I115+I119+I123+I127)</f>
        <v>0</v>
      </c>
      <c r="J109" s="276">
        <f>SUM(J110+J115+J119+J123+J127)</f>
        <v>0</v>
      </c>
      <c r="K109" s="229">
        <f>SUM(K110+K115+K119+K123+K127)</f>
        <v>0</v>
      </c>
      <c r="L109" s="228">
        <f>SUM(L110+L115+L119+L123+L127)</f>
        <v>0</v>
      </c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</row>
    <row r="110" spans="1:27" ht="12.75" hidden="1" customHeight="1">
      <c r="A110" s="251">
        <v>2</v>
      </c>
      <c r="B110" s="252">
        <v>6</v>
      </c>
      <c r="C110" s="253">
        <v>1</v>
      </c>
      <c r="D110" s="254"/>
      <c r="E110" s="252"/>
      <c r="F110" s="285"/>
      <c r="G110" s="253" t="s">
        <v>90</v>
      </c>
      <c r="H110" s="218">
        <v>79</v>
      </c>
      <c r="I110" s="238">
        <f t="shared" ref="I110:L111" si="8">I111</f>
        <v>0</v>
      </c>
      <c r="J110" s="279">
        <f t="shared" si="8"/>
        <v>0</v>
      </c>
      <c r="K110" s="237">
        <f t="shared" si="8"/>
        <v>0</v>
      </c>
      <c r="L110" s="238">
        <f t="shared" si="8"/>
        <v>0</v>
      </c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</row>
    <row r="111" spans="1:27" ht="12.75" hidden="1" customHeight="1">
      <c r="A111" s="243">
        <v>2</v>
      </c>
      <c r="B111" s="239">
        <v>6</v>
      </c>
      <c r="C111" s="240">
        <v>1</v>
      </c>
      <c r="D111" s="241">
        <v>1</v>
      </c>
      <c r="E111" s="239"/>
      <c r="F111" s="280"/>
      <c r="G111" s="240" t="s">
        <v>90</v>
      </c>
      <c r="H111" s="218">
        <v>80</v>
      </c>
      <c r="I111" s="228">
        <f t="shared" si="8"/>
        <v>0</v>
      </c>
      <c r="J111" s="276">
        <f t="shared" si="8"/>
        <v>0</v>
      </c>
      <c r="K111" s="229">
        <f t="shared" si="8"/>
        <v>0</v>
      </c>
      <c r="L111" s="228">
        <f t="shared" si="8"/>
        <v>0</v>
      </c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</row>
    <row r="112" spans="1:27" ht="12.75" hidden="1" customHeight="1">
      <c r="A112" s="243">
        <v>2</v>
      </c>
      <c r="B112" s="239">
        <v>6</v>
      </c>
      <c r="C112" s="240">
        <v>1</v>
      </c>
      <c r="D112" s="241">
        <v>1</v>
      </c>
      <c r="E112" s="239">
        <v>1</v>
      </c>
      <c r="F112" s="280"/>
      <c r="G112" s="240" t="s">
        <v>90</v>
      </c>
      <c r="H112" s="218">
        <v>81</v>
      </c>
      <c r="I112" s="228">
        <f>SUM(I113:I114)</f>
        <v>0</v>
      </c>
      <c r="J112" s="276">
        <f>SUM(J113:J114)</f>
        <v>0</v>
      </c>
      <c r="K112" s="229">
        <f>SUM(K113:K114)</f>
        <v>0</v>
      </c>
      <c r="L112" s="228">
        <f>SUM(L113:L114)</f>
        <v>0</v>
      </c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</row>
    <row r="113" spans="1:27" ht="12.75" hidden="1" customHeight="1">
      <c r="A113" s="243">
        <v>2</v>
      </c>
      <c r="B113" s="239">
        <v>6</v>
      </c>
      <c r="C113" s="240">
        <v>1</v>
      </c>
      <c r="D113" s="241">
        <v>1</v>
      </c>
      <c r="E113" s="239">
        <v>1</v>
      </c>
      <c r="F113" s="280">
        <v>1</v>
      </c>
      <c r="G113" s="240" t="s">
        <v>91</v>
      </c>
      <c r="H113" s="218">
        <v>82</v>
      </c>
      <c r="I113" s="246"/>
      <c r="J113" s="246"/>
      <c r="K113" s="246"/>
      <c r="L113" s="246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  <c r="AA113" s="172"/>
    </row>
    <row r="114" spans="1:27" ht="12.75" hidden="1" customHeight="1">
      <c r="A114" s="261">
        <v>2</v>
      </c>
      <c r="B114" s="235">
        <v>6</v>
      </c>
      <c r="C114" s="233">
        <v>1</v>
      </c>
      <c r="D114" s="234">
        <v>1</v>
      </c>
      <c r="E114" s="235">
        <v>1</v>
      </c>
      <c r="F114" s="282">
        <v>2</v>
      </c>
      <c r="G114" s="233" t="s">
        <v>92</v>
      </c>
      <c r="H114" s="218">
        <v>83</v>
      </c>
      <c r="I114" s="244"/>
      <c r="J114" s="244"/>
      <c r="K114" s="244"/>
      <c r="L114" s="244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</row>
    <row r="115" spans="1:27" ht="12.75" hidden="1" customHeight="1">
      <c r="A115" s="243">
        <v>2</v>
      </c>
      <c r="B115" s="239">
        <v>6</v>
      </c>
      <c r="C115" s="240">
        <v>2</v>
      </c>
      <c r="D115" s="241"/>
      <c r="E115" s="239"/>
      <c r="F115" s="280"/>
      <c r="G115" s="240" t="s">
        <v>93</v>
      </c>
      <c r="H115" s="218">
        <v>84</v>
      </c>
      <c r="I115" s="228">
        <f t="shared" ref="I115:L117" si="9">I116</f>
        <v>0</v>
      </c>
      <c r="J115" s="276">
        <f t="shared" si="9"/>
        <v>0</v>
      </c>
      <c r="K115" s="229">
        <f t="shared" si="9"/>
        <v>0</v>
      </c>
      <c r="L115" s="228">
        <f t="shared" si="9"/>
        <v>0</v>
      </c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</row>
    <row r="116" spans="1:27" ht="12.75" hidden="1" customHeight="1">
      <c r="A116" s="243">
        <v>2</v>
      </c>
      <c r="B116" s="239">
        <v>6</v>
      </c>
      <c r="C116" s="240">
        <v>2</v>
      </c>
      <c r="D116" s="241">
        <v>1</v>
      </c>
      <c r="E116" s="239"/>
      <c r="F116" s="280"/>
      <c r="G116" s="240" t="s">
        <v>93</v>
      </c>
      <c r="H116" s="218">
        <v>85</v>
      </c>
      <c r="I116" s="228">
        <f t="shared" si="9"/>
        <v>0</v>
      </c>
      <c r="J116" s="276">
        <f t="shared" si="9"/>
        <v>0</v>
      </c>
      <c r="K116" s="229">
        <f t="shared" si="9"/>
        <v>0</v>
      </c>
      <c r="L116" s="228">
        <f t="shared" si="9"/>
        <v>0</v>
      </c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</row>
    <row r="117" spans="1:27" ht="12.75" hidden="1" customHeight="1">
      <c r="A117" s="243">
        <v>2</v>
      </c>
      <c r="B117" s="239">
        <v>6</v>
      </c>
      <c r="C117" s="240">
        <v>2</v>
      </c>
      <c r="D117" s="241">
        <v>1</v>
      </c>
      <c r="E117" s="239">
        <v>1</v>
      </c>
      <c r="F117" s="280"/>
      <c r="G117" s="240" t="s">
        <v>93</v>
      </c>
      <c r="H117" s="218">
        <v>86</v>
      </c>
      <c r="I117" s="289">
        <f t="shared" si="9"/>
        <v>0</v>
      </c>
      <c r="J117" s="290">
        <f t="shared" si="9"/>
        <v>0</v>
      </c>
      <c r="K117" s="291">
        <f t="shared" si="9"/>
        <v>0</v>
      </c>
      <c r="L117" s="289">
        <f t="shared" si="9"/>
        <v>0</v>
      </c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</row>
    <row r="118" spans="1:27" ht="12.75" hidden="1" customHeight="1">
      <c r="A118" s="243">
        <v>2</v>
      </c>
      <c r="B118" s="239">
        <v>6</v>
      </c>
      <c r="C118" s="240">
        <v>2</v>
      </c>
      <c r="D118" s="241">
        <v>1</v>
      </c>
      <c r="E118" s="239">
        <v>1</v>
      </c>
      <c r="F118" s="280">
        <v>1</v>
      </c>
      <c r="G118" s="240" t="s">
        <v>93</v>
      </c>
      <c r="H118" s="218">
        <v>87</v>
      </c>
      <c r="I118" s="246"/>
      <c r="J118" s="246"/>
      <c r="K118" s="246"/>
      <c r="L118" s="246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</row>
    <row r="119" spans="1:27" ht="25.5" hidden="1" customHeight="1">
      <c r="A119" s="261">
        <v>2</v>
      </c>
      <c r="B119" s="235">
        <v>6</v>
      </c>
      <c r="C119" s="233">
        <v>3</v>
      </c>
      <c r="D119" s="234"/>
      <c r="E119" s="235"/>
      <c r="F119" s="282"/>
      <c r="G119" s="233" t="s">
        <v>94</v>
      </c>
      <c r="H119" s="218">
        <v>88</v>
      </c>
      <c r="I119" s="249">
        <f t="shared" ref="I119:L121" si="10">I120</f>
        <v>0</v>
      </c>
      <c r="J119" s="275">
        <f t="shared" si="10"/>
        <v>0</v>
      </c>
      <c r="K119" s="250">
        <f t="shared" si="10"/>
        <v>0</v>
      </c>
      <c r="L119" s="249">
        <f t="shared" si="10"/>
        <v>0</v>
      </c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</row>
    <row r="120" spans="1:27" ht="25.5" hidden="1" customHeight="1">
      <c r="A120" s="243">
        <v>2</v>
      </c>
      <c r="B120" s="239">
        <v>6</v>
      </c>
      <c r="C120" s="240">
        <v>3</v>
      </c>
      <c r="D120" s="241">
        <v>1</v>
      </c>
      <c r="E120" s="239"/>
      <c r="F120" s="280"/>
      <c r="G120" s="240" t="s">
        <v>94</v>
      </c>
      <c r="H120" s="218">
        <v>89</v>
      </c>
      <c r="I120" s="228">
        <f t="shared" si="10"/>
        <v>0</v>
      </c>
      <c r="J120" s="276">
        <f t="shared" si="10"/>
        <v>0</v>
      </c>
      <c r="K120" s="229">
        <f t="shared" si="10"/>
        <v>0</v>
      </c>
      <c r="L120" s="228">
        <f t="shared" si="10"/>
        <v>0</v>
      </c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</row>
    <row r="121" spans="1:27" ht="25.5" hidden="1" customHeight="1">
      <c r="A121" s="243">
        <v>2</v>
      </c>
      <c r="B121" s="239">
        <v>6</v>
      </c>
      <c r="C121" s="240">
        <v>3</v>
      </c>
      <c r="D121" s="241">
        <v>1</v>
      </c>
      <c r="E121" s="239">
        <v>1</v>
      </c>
      <c r="F121" s="280"/>
      <c r="G121" s="240" t="s">
        <v>94</v>
      </c>
      <c r="H121" s="218">
        <v>90</v>
      </c>
      <c r="I121" s="228">
        <f t="shared" si="10"/>
        <v>0</v>
      </c>
      <c r="J121" s="276">
        <f t="shared" si="10"/>
        <v>0</v>
      </c>
      <c r="K121" s="229">
        <f t="shared" si="10"/>
        <v>0</v>
      </c>
      <c r="L121" s="228">
        <f t="shared" si="10"/>
        <v>0</v>
      </c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</row>
    <row r="122" spans="1:27" ht="25.5" hidden="1" customHeight="1">
      <c r="A122" s="243">
        <v>2</v>
      </c>
      <c r="B122" s="239">
        <v>6</v>
      </c>
      <c r="C122" s="240">
        <v>3</v>
      </c>
      <c r="D122" s="241">
        <v>1</v>
      </c>
      <c r="E122" s="239">
        <v>1</v>
      </c>
      <c r="F122" s="280">
        <v>1</v>
      </c>
      <c r="G122" s="240" t="s">
        <v>94</v>
      </c>
      <c r="H122" s="218">
        <v>91</v>
      </c>
      <c r="I122" s="246"/>
      <c r="J122" s="246"/>
      <c r="K122" s="246"/>
      <c r="L122" s="246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</row>
    <row r="123" spans="1:27" ht="25.5" hidden="1" customHeight="1">
      <c r="A123" s="261">
        <v>2</v>
      </c>
      <c r="B123" s="235">
        <v>6</v>
      </c>
      <c r="C123" s="233">
        <v>4</v>
      </c>
      <c r="D123" s="234"/>
      <c r="E123" s="235"/>
      <c r="F123" s="282"/>
      <c r="G123" s="233" t="s">
        <v>95</v>
      </c>
      <c r="H123" s="218">
        <v>92</v>
      </c>
      <c r="I123" s="249">
        <f t="shared" ref="I123:L125" si="11">I124</f>
        <v>0</v>
      </c>
      <c r="J123" s="275">
        <f t="shared" si="11"/>
        <v>0</v>
      </c>
      <c r="K123" s="250">
        <f t="shared" si="11"/>
        <v>0</v>
      </c>
      <c r="L123" s="249">
        <f t="shared" si="11"/>
        <v>0</v>
      </c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</row>
    <row r="124" spans="1:27" ht="25.5" hidden="1" customHeight="1">
      <c r="A124" s="243">
        <v>2</v>
      </c>
      <c r="B124" s="239">
        <v>6</v>
      </c>
      <c r="C124" s="240">
        <v>4</v>
      </c>
      <c r="D124" s="241">
        <v>1</v>
      </c>
      <c r="E124" s="239"/>
      <c r="F124" s="280"/>
      <c r="G124" s="240" t="s">
        <v>95</v>
      </c>
      <c r="H124" s="218">
        <v>93</v>
      </c>
      <c r="I124" s="228">
        <f t="shared" si="11"/>
        <v>0</v>
      </c>
      <c r="J124" s="276">
        <f t="shared" si="11"/>
        <v>0</v>
      </c>
      <c r="K124" s="229">
        <f t="shared" si="11"/>
        <v>0</v>
      </c>
      <c r="L124" s="228">
        <f t="shared" si="11"/>
        <v>0</v>
      </c>
      <c r="M124" s="172"/>
      <c r="N124" s="172"/>
      <c r="O124" s="172"/>
      <c r="P124" s="172"/>
      <c r="Q124" s="172"/>
      <c r="R124" s="172"/>
      <c r="S124" s="172"/>
      <c r="T124" s="172"/>
      <c r="U124" s="172"/>
      <c r="V124" s="172"/>
      <c r="W124" s="172"/>
      <c r="X124" s="172"/>
      <c r="Y124" s="172"/>
      <c r="Z124" s="172"/>
      <c r="AA124" s="172"/>
    </row>
    <row r="125" spans="1:27" ht="25.5" hidden="1" customHeight="1">
      <c r="A125" s="243">
        <v>2</v>
      </c>
      <c r="B125" s="239">
        <v>6</v>
      </c>
      <c r="C125" s="240">
        <v>4</v>
      </c>
      <c r="D125" s="241">
        <v>1</v>
      </c>
      <c r="E125" s="239">
        <v>1</v>
      </c>
      <c r="F125" s="280"/>
      <c r="G125" s="240" t="s">
        <v>95</v>
      </c>
      <c r="H125" s="218">
        <v>94</v>
      </c>
      <c r="I125" s="228">
        <f t="shared" si="11"/>
        <v>0</v>
      </c>
      <c r="J125" s="276">
        <f t="shared" si="11"/>
        <v>0</v>
      </c>
      <c r="K125" s="229">
        <f t="shared" si="11"/>
        <v>0</v>
      </c>
      <c r="L125" s="228">
        <f t="shared" si="11"/>
        <v>0</v>
      </c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  <c r="AA125" s="172"/>
    </row>
    <row r="126" spans="1:27" ht="25.5" hidden="1" customHeight="1">
      <c r="A126" s="243">
        <v>2</v>
      </c>
      <c r="B126" s="239">
        <v>6</v>
      </c>
      <c r="C126" s="240">
        <v>4</v>
      </c>
      <c r="D126" s="241">
        <v>1</v>
      </c>
      <c r="E126" s="239">
        <v>1</v>
      </c>
      <c r="F126" s="280">
        <v>1</v>
      </c>
      <c r="G126" s="240" t="s">
        <v>95</v>
      </c>
      <c r="H126" s="218">
        <v>95</v>
      </c>
      <c r="I126" s="246"/>
      <c r="J126" s="246"/>
      <c r="K126" s="246"/>
      <c r="L126" s="246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</row>
    <row r="127" spans="1:27" ht="25.5" hidden="1" customHeight="1">
      <c r="A127" s="251">
        <v>2</v>
      </c>
      <c r="B127" s="267">
        <v>6</v>
      </c>
      <c r="C127" s="268">
        <v>5</v>
      </c>
      <c r="D127" s="284"/>
      <c r="E127" s="267"/>
      <c r="F127" s="283"/>
      <c r="G127" s="284" t="s">
        <v>96</v>
      </c>
      <c r="H127" s="218">
        <v>96</v>
      </c>
      <c r="I127" s="257">
        <f t="shared" ref="I127:L129" si="12">I128</f>
        <v>0</v>
      </c>
      <c r="J127" s="258">
        <f t="shared" si="12"/>
        <v>0</v>
      </c>
      <c r="K127" s="259">
        <f t="shared" si="12"/>
        <v>0</v>
      </c>
      <c r="L127" s="257">
        <f t="shared" si="12"/>
        <v>0</v>
      </c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</row>
    <row r="128" spans="1:27" ht="25.5" hidden="1" customHeight="1">
      <c r="A128" s="243">
        <v>2</v>
      </c>
      <c r="B128" s="239">
        <v>6</v>
      </c>
      <c r="C128" s="240">
        <v>5</v>
      </c>
      <c r="D128" s="241">
        <v>1</v>
      </c>
      <c r="E128" s="239"/>
      <c r="F128" s="280"/>
      <c r="G128" s="241" t="s">
        <v>96</v>
      </c>
      <c r="H128" s="218">
        <v>97</v>
      </c>
      <c r="I128" s="228">
        <f t="shared" si="12"/>
        <v>0</v>
      </c>
      <c r="J128" s="276">
        <f t="shared" si="12"/>
        <v>0</v>
      </c>
      <c r="K128" s="229">
        <f t="shared" si="12"/>
        <v>0</v>
      </c>
      <c r="L128" s="228">
        <f t="shared" si="12"/>
        <v>0</v>
      </c>
      <c r="M128" s="172"/>
      <c r="N128" s="172"/>
      <c r="O128" s="172"/>
      <c r="P128" s="172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</row>
    <row r="129" spans="1:27" ht="25.5" hidden="1" customHeight="1">
      <c r="A129" s="243">
        <v>2</v>
      </c>
      <c r="B129" s="239">
        <v>6</v>
      </c>
      <c r="C129" s="240">
        <v>5</v>
      </c>
      <c r="D129" s="241">
        <v>1</v>
      </c>
      <c r="E129" s="239">
        <v>1</v>
      </c>
      <c r="F129" s="280"/>
      <c r="G129" s="241" t="s">
        <v>96</v>
      </c>
      <c r="H129" s="218">
        <v>98</v>
      </c>
      <c r="I129" s="228">
        <f t="shared" si="12"/>
        <v>0</v>
      </c>
      <c r="J129" s="276">
        <f t="shared" si="12"/>
        <v>0</v>
      </c>
      <c r="K129" s="229">
        <f t="shared" si="12"/>
        <v>0</v>
      </c>
      <c r="L129" s="228">
        <f t="shared" si="12"/>
        <v>0</v>
      </c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</row>
    <row r="130" spans="1:27" ht="25.5" hidden="1" customHeight="1">
      <c r="A130" s="239">
        <v>2</v>
      </c>
      <c r="B130" s="240">
        <v>6</v>
      </c>
      <c r="C130" s="239">
        <v>5</v>
      </c>
      <c r="D130" s="239">
        <v>1</v>
      </c>
      <c r="E130" s="241">
        <v>1</v>
      </c>
      <c r="F130" s="280">
        <v>1</v>
      </c>
      <c r="G130" s="241" t="s">
        <v>96</v>
      </c>
      <c r="H130" s="218">
        <v>99</v>
      </c>
      <c r="I130" s="246"/>
      <c r="J130" s="246"/>
      <c r="K130" s="246"/>
      <c r="L130" s="246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</row>
    <row r="131" spans="1:27" ht="12.75" hidden="1" customHeight="1">
      <c r="A131" s="485">
        <v>1</v>
      </c>
      <c r="B131" s="486"/>
      <c r="C131" s="486"/>
      <c r="D131" s="486"/>
      <c r="E131" s="486"/>
      <c r="F131" s="487"/>
      <c r="G131" s="292">
        <v>2</v>
      </c>
      <c r="H131" s="292">
        <v>3</v>
      </c>
      <c r="I131" s="264">
        <v>4</v>
      </c>
      <c r="J131" s="265">
        <v>5</v>
      </c>
      <c r="K131" s="266">
        <v>6</v>
      </c>
      <c r="L131" s="264">
        <v>7</v>
      </c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</row>
    <row r="132" spans="1:27" ht="12.75" hidden="1" customHeight="1">
      <c r="A132" s="287">
        <v>2</v>
      </c>
      <c r="B132" s="223">
        <v>7</v>
      </c>
      <c r="C132" s="223"/>
      <c r="D132" s="224"/>
      <c r="E132" s="224"/>
      <c r="F132" s="226"/>
      <c r="G132" s="225" t="s">
        <v>97</v>
      </c>
      <c r="H132" s="293">
        <v>100</v>
      </c>
      <c r="I132" s="229">
        <f>SUM(I133+I138+I143)</f>
        <v>0</v>
      </c>
      <c r="J132" s="276">
        <f>SUM(J133+J138+J143)</f>
        <v>0</v>
      </c>
      <c r="K132" s="229">
        <f>SUM(K133+K138+K143)</f>
        <v>0</v>
      </c>
      <c r="L132" s="228">
        <f>SUM(L133+L138+L143)</f>
        <v>0</v>
      </c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</row>
    <row r="133" spans="1:27" ht="12.75" hidden="1" customHeight="1">
      <c r="A133" s="243">
        <v>2</v>
      </c>
      <c r="B133" s="239">
        <v>7</v>
      </c>
      <c r="C133" s="239">
        <v>1</v>
      </c>
      <c r="D133" s="240"/>
      <c r="E133" s="240"/>
      <c r="F133" s="242"/>
      <c r="G133" s="241" t="s">
        <v>98</v>
      </c>
      <c r="H133" s="293">
        <v>101</v>
      </c>
      <c r="I133" s="229">
        <f t="shared" ref="I133:L134" si="13">I134</f>
        <v>0</v>
      </c>
      <c r="J133" s="276">
        <f t="shared" si="13"/>
        <v>0</v>
      </c>
      <c r="K133" s="229">
        <f t="shared" si="13"/>
        <v>0</v>
      </c>
      <c r="L133" s="228">
        <f t="shared" si="13"/>
        <v>0</v>
      </c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</row>
    <row r="134" spans="1:27" ht="12.75" hidden="1" customHeight="1">
      <c r="A134" s="243">
        <v>2</v>
      </c>
      <c r="B134" s="239">
        <v>7</v>
      </c>
      <c r="C134" s="239">
        <v>1</v>
      </c>
      <c r="D134" s="240">
        <v>1</v>
      </c>
      <c r="E134" s="240"/>
      <c r="F134" s="242"/>
      <c r="G134" s="241" t="s">
        <v>98</v>
      </c>
      <c r="H134" s="293">
        <v>102</v>
      </c>
      <c r="I134" s="229">
        <f t="shared" si="13"/>
        <v>0</v>
      </c>
      <c r="J134" s="276">
        <f t="shared" si="13"/>
        <v>0</v>
      </c>
      <c r="K134" s="229">
        <f t="shared" si="13"/>
        <v>0</v>
      </c>
      <c r="L134" s="228">
        <f t="shared" si="13"/>
        <v>0</v>
      </c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</row>
    <row r="135" spans="1:27" ht="12.75" hidden="1" customHeight="1">
      <c r="A135" s="243">
        <v>2</v>
      </c>
      <c r="B135" s="239">
        <v>7</v>
      </c>
      <c r="C135" s="239">
        <v>1</v>
      </c>
      <c r="D135" s="240">
        <v>1</v>
      </c>
      <c r="E135" s="240">
        <v>1</v>
      </c>
      <c r="F135" s="242"/>
      <c r="G135" s="241" t="s">
        <v>98</v>
      </c>
      <c r="H135" s="293">
        <v>103</v>
      </c>
      <c r="I135" s="229">
        <f>SUM(I136:I137)</f>
        <v>0</v>
      </c>
      <c r="J135" s="276">
        <f>SUM(J136:J137)</f>
        <v>0</v>
      </c>
      <c r="K135" s="229">
        <f>SUM(K136:K137)</f>
        <v>0</v>
      </c>
      <c r="L135" s="228">
        <f>SUM(L136:L137)</f>
        <v>0</v>
      </c>
      <c r="M135" s="172"/>
      <c r="N135" s="172"/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</row>
    <row r="136" spans="1:27" ht="12.75" hidden="1" customHeight="1">
      <c r="A136" s="261">
        <v>2</v>
      </c>
      <c r="B136" s="235">
        <v>7</v>
      </c>
      <c r="C136" s="261">
        <v>1</v>
      </c>
      <c r="D136" s="239">
        <v>1</v>
      </c>
      <c r="E136" s="233">
        <v>1</v>
      </c>
      <c r="F136" s="236">
        <v>1</v>
      </c>
      <c r="G136" s="234" t="s">
        <v>99</v>
      </c>
      <c r="H136" s="293">
        <v>104</v>
      </c>
      <c r="I136" s="294"/>
      <c r="J136" s="294"/>
      <c r="K136" s="294"/>
      <c r="L136" s="294"/>
      <c r="M136" s="172"/>
      <c r="N136" s="172"/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</row>
    <row r="137" spans="1:27" ht="12.75" hidden="1" customHeight="1">
      <c r="A137" s="239">
        <v>2</v>
      </c>
      <c r="B137" s="239">
        <v>7</v>
      </c>
      <c r="C137" s="243">
        <v>1</v>
      </c>
      <c r="D137" s="239">
        <v>1</v>
      </c>
      <c r="E137" s="240">
        <v>1</v>
      </c>
      <c r="F137" s="242">
        <v>2</v>
      </c>
      <c r="G137" s="241" t="s">
        <v>100</v>
      </c>
      <c r="H137" s="293">
        <v>105</v>
      </c>
      <c r="I137" s="245"/>
      <c r="J137" s="245"/>
      <c r="K137" s="245"/>
      <c r="L137" s="245"/>
      <c r="M137" s="172"/>
      <c r="N137" s="172"/>
      <c r="O137" s="172"/>
      <c r="P137" s="172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  <c r="AA137" s="172"/>
    </row>
    <row r="138" spans="1:27" ht="25.5" hidden="1" customHeight="1">
      <c r="A138" s="251">
        <v>2</v>
      </c>
      <c r="B138" s="252">
        <v>7</v>
      </c>
      <c r="C138" s="251">
        <v>2</v>
      </c>
      <c r="D138" s="252"/>
      <c r="E138" s="253"/>
      <c r="F138" s="255"/>
      <c r="G138" s="254" t="s">
        <v>101</v>
      </c>
      <c r="H138" s="293">
        <v>106</v>
      </c>
      <c r="I138" s="237">
        <f t="shared" ref="I138:L139" si="14">I139</f>
        <v>0</v>
      </c>
      <c r="J138" s="279">
        <f t="shared" si="14"/>
        <v>0</v>
      </c>
      <c r="K138" s="237">
        <f t="shared" si="14"/>
        <v>0</v>
      </c>
      <c r="L138" s="238">
        <f t="shared" si="14"/>
        <v>0</v>
      </c>
      <c r="M138" s="172"/>
      <c r="N138" s="172"/>
      <c r="O138" s="172"/>
      <c r="P138" s="172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</row>
    <row r="139" spans="1:27" ht="25.5" hidden="1" customHeight="1">
      <c r="A139" s="243">
        <v>2</v>
      </c>
      <c r="B139" s="239">
        <v>7</v>
      </c>
      <c r="C139" s="243">
        <v>2</v>
      </c>
      <c r="D139" s="239">
        <v>1</v>
      </c>
      <c r="E139" s="240"/>
      <c r="F139" s="242"/>
      <c r="G139" s="241" t="s">
        <v>101</v>
      </c>
      <c r="H139" s="293">
        <v>107</v>
      </c>
      <c r="I139" s="229">
        <f t="shared" si="14"/>
        <v>0</v>
      </c>
      <c r="J139" s="276">
        <f t="shared" si="14"/>
        <v>0</v>
      </c>
      <c r="K139" s="229">
        <f t="shared" si="14"/>
        <v>0</v>
      </c>
      <c r="L139" s="228">
        <f t="shared" si="14"/>
        <v>0</v>
      </c>
      <c r="M139" s="172"/>
      <c r="N139" s="172"/>
      <c r="O139" s="172"/>
      <c r="P139" s="172"/>
      <c r="Q139" s="172"/>
      <c r="R139" s="172"/>
      <c r="S139" s="172"/>
      <c r="T139" s="172"/>
      <c r="U139" s="172"/>
      <c r="V139" s="172"/>
      <c r="W139" s="172"/>
      <c r="X139" s="172"/>
      <c r="Y139" s="172"/>
      <c r="Z139" s="172"/>
      <c r="AA139" s="172"/>
    </row>
    <row r="140" spans="1:27" ht="25.5" hidden="1" customHeight="1">
      <c r="A140" s="243">
        <v>2</v>
      </c>
      <c r="B140" s="239">
        <v>7</v>
      </c>
      <c r="C140" s="243">
        <v>2</v>
      </c>
      <c r="D140" s="239">
        <v>1</v>
      </c>
      <c r="E140" s="240">
        <v>1</v>
      </c>
      <c r="F140" s="242"/>
      <c r="G140" s="241" t="s">
        <v>101</v>
      </c>
      <c r="H140" s="293">
        <v>108</v>
      </c>
      <c r="I140" s="229">
        <f>SUM(I141:I142)</f>
        <v>0</v>
      </c>
      <c r="J140" s="276">
        <f>SUM(J141:J142)</f>
        <v>0</v>
      </c>
      <c r="K140" s="229">
        <f>SUM(K141:K142)</f>
        <v>0</v>
      </c>
      <c r="L140" s="228">
        <f>SUM(L141:L142)</f>
        <v>0</v>
      </c>
      <c r="M140" s="172"/>
      <c r="N140" s="172"/>
      <c r="O140" s="172"/>
      <c r="P140" s="172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</row>
    <row r="141" spans="1:27" ht="12.75" hidden="1" customHeight="1">
      <c r="A141" s="243">
        <v>2</v>
      </c>
      <c r="B141" s="239">
        <v>7</v>
      </c>
      <c r="C141" s="243">
        <v>2</v>
      </c>
      <c r="D141" s="239">
        <v>1</v>
      </c>
      <c r="E141" s="240">
        <v>1</v>
      </c>
      <c r="F141" s="242">
        <v>1</v>
      </c>
      <c r="G141" s="241" t="s">
        <v>102</v>
      </c>
      <c r="H141" s="293">
        <v>109</v>
      </c>
      <c r="I141" s="245"/>
      <c r="J141" s="245"/>
      <c r="K141" s="245"/>
      <c r="L141" s="245"/>
      <c r="M141" s="172"/>
      <c r="N141" s="172"/>
      <c r="O141" s="172"/>
      <c r="P141" s="172"/>
      <c r="Q141" s="172"/>
      <c r="R141" s="172"/>
      <c r="S141" s="172"/>
      <c r="T141" s="172"/>
      <c r="U141" s="172"/>
      <c r="V141" s="172"/>
      <c r="W141" s="172"/>
      <c r="X141" s="172"/>
      <c r="Y141" s="172"/>
      <c r="Z141" s="172"/>
      <c r="AA141" s="172"/>
    </row>
    <row r="142" spans="1:27" ht="12.75" hidden="1" customHeight="1">
      <c r="A142" s="243">
        <v>2</v>
      </c>
      <c r="B142" s="239">
        <v>7</v>
      </c>
      <c r="C142" s="243">
        <v>2</v>
      </c>
      <c r="D142" s="239">
        <v>1</v>
      </c>
      <c r="E142" s="240">
        <v>1</v>
      </c>
      <c r="F142" s="242">
        <v>2</v>
      </c>
      <c r="G142" s="241" t="s">
        <v>103</v>
      </c>
      <c r="H142" s="293">
        <v>110</v>
      </c>
      <c r="I142" s="245"/>
      <c r="J142" s="245"/>
      <c r="K142" s="245"/>
      <c r="L142" s="245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172"/>
      <c r="X142" s="172"/>
      <c r="Y142" s="172"/>
      <c r="Z142" s="172"/>
      <c r="AA142" s="172"/>
    </row>
    <row r="143" spans="1:27" ht="12.75" hidden="1" customHeight="1">
      <c r="A143" s="243">
        <v>2</v>
      </c>
      <c r="B143" s="239">
        <v>7</v>
      </c>
      <c r="C143" s="243">
        <v>3</v>
      </c>
      <c r="D143" s="239"/>
      <c r="E143" s="240"/>
      <c r="F143" s="242"/>
      <c r="G143" s="241" t="s">
        <v>104</v>
      </c>
      <c r="H143" s="293">
        <v>111</v>
      </c>
      <c r="I143" s="229">
        <f t="shared" ref="I143:L144" si="15">I144</f>
        <v>0</v>
      </c>
      <c r="J143" s="276">
        <f t="shared" si="15"/>
        <v>0</v>
      </c>
      <c r="K143" s="229">
        <f t="shared" si="15"/>
        <v>0</v>
      </c>
      <c r="L143" s="228">
        <f t="shared" si="15"/>
        <v>0</v>
      </c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</row>
    <row r="144" spans="1:27" ht="12.75" hidden="1" customHeight="1">
      <c r="A144" s="251">
        <v>2</v>
      </c>
      <c r="B144" s="267">
        <v>7</v>
      </c>
      <c r="C144" s="295">
        <v>3</v>
      </c>
      <c r="D144" s="267">
        <v>1</v>
      </c>
      <c r="E144" s="268"/>
      <c r="F144" s="269"/>
      <c r="G144" s="284" t="s">
        <v>104</v>
      </c>
      <c r="H144" s="293">
        <v>112</v>
      </c>
      <c r="I144" s="259">
        <f t="shared" si="15"/>
        <v>0</v>
      </c>
      <c r="J144" s="258">
        <f t="shared" si="15"/>
        <v>0</v>
      </c>
      <c r="K144" s="259">
        <f t="shared" si="15"/>
        <v>0</v>
      </c>
      <c r="L144" s="257">
        <f t="shared" si="15"/>
        <v>0</v>
      </c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</row>
    <row r="145" spans="1:27" ht="12.75" hidden="1" customHeight="1">
      <c r="A145" s="243">
        <v>2</v>
      </c>
      <c r="B145" s="239">
        <v>7</v>
      </c>
      <c r="C145" s="243">
        <v>3</v>
      </c>
      <c r="D145" s="239">
        <v>1</v>
      </c>
      <c r="E145" s="240">
        <v>1</v>
      </c>
      <c r="F145" s="242"/>
      <c r="G145" s="241" t="s">
        <v>104</v>
      </c>
      <c r="H145" s="293">
        <v>113</v>
      </c>
      <c r="I145" s="229">
        <f>SUM(I146:I147)</f>
        <v>0</v>
      </c>
      <c r="J145" s="276">
        <f>SUM(J146:J147)</f>
        <v>0</v>
      </c>
      <c r="K145" s="229">
        <f>SUM(K146:K147)</f>
        <v>0</v>
      </c>
      <c r="L145" s="228">
        <f>SUM(L146:L147)</f>
        <v>0</v>
      </c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2"/>
      <c r="Z145" s="172"/>
      <c r="AA145" s="172"/>
    </row>
    <row r="146" spans="1:27" ht="12.75" hidden="1" customHeight="1">
      <c r="A146" s="261">
        <v>2</v>
      </c>
      <c r="B146" s="235">
        <v>7</v>
      </c>
      <c r="C146" s="261">
        <v>3</v>
      </c>
      <c r="D146" s="235">
        <v>1</v>
      </c>
      <c r="E146" s="233">
        <v>1</v>
      </c>
      <c r="F146" s="236">
        <v>1</v>
      </c>
      <c r="G146" s="234" t="s">
        <v>105</v>
      </c>
      <c r="H146" s="293">
        <v>114</v>
      </c>
      <c r="I146" s="294"/>
      <c r="J146" s="294"/>
      <c r="K146" s="294"/>
      <c r="L146" s="294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</row>
    <row r="147" spans="1:27" ht="12.75" hidden="1" customHeight="1">
      <c r="A147" s="243">
        <v>2</v>
      </c>
      <c r="B147" s="239">
        <v>7</v>
      </c>
      <c r="C147" s="243">
        <v>3</v>
      </c>
      <c r="D147" s="239">
        <v>1</v>
      </c>
      <c r="E147" s="240">
        <v>1</v>
      </c>
      <c r="F147" s="242">
        <v>2</v>
      </c>
      <c r="G147" s="241" t="s">
        <v>106</v>
      </c>
      <c r="H147" s="293">
        <v>115</v>
      </c>
      <c r="I147" s="245"/>
      <c r="J147" s="245"/>
      <c r="K147" s="245"/>
      <c r="L147" s="245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</row>
    <row r="148" spans="1:27" ht="12.75" hidden="1" customHeight="1">
      <c r="A148" s="287">
        <v>2</v>
      </c>
      <c r="B148" s="287">
        <v>8</v>
      </c>
      <c r="C148" s="223"/>
      <c r="D148" s="248"/>
      <c r="E148" s="232"/>
      <c r="F148" s="296"/>
      <c r="G148" s="297" t="s">
        <v>107</v>
      </c>
      <c r="H148" s="293">
        <v>116</v>
      </c>
      <c r="I148" s="250">
        <f>I149</f>
        <v>0</v>
      </c>
      <c r="J148" s="275">
        <f>J149</f>
        <v>0</v>
      </c>
      <c r="K148" s="250">
        <f>K149</f>
        <v>0</v>
      </c>
      <c r="L148" s="249">
        <f>L149</f>
        <v>0</v>
      </c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</row>
    <row r="149" spans="1:27" ht="12.75" hidden="1" customHeight="1">
      <c r="A149" s="251">
        <v>2</v>
      </c>
      <c r="B149" s="251">
        <v>8</v>
      </c>
      <c r="C149" s="251">
        <v>1</v>
      </c>
      <c r="D149" s="252"/>
      <c r="E149" s="253"/>
      <c r="F149" s="255"/>
      <c r="G149" s="234" t="s">
        <v>107</v>
      </c>
      <c r="H149" s="293">
        <v>117</v>
      </c>
      <c r="I149" s="250">
        <f>I150+I154</f>
        <v>0</v>
      </c>
      <c r="J149" s="275">
        <f>J150+J154</f>
        <v>0</v>
      </c>
      <c r="K149" s="250">
        <f>K150+K154</f>
        <v>0</v>
      </c>
      <c r="L149" s="249">
        <f>L150+L154</f>
        <v>0</v>
      </c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A149" s="172"/>
    </row>
    <row r="150" spans="1:27" ht="12.75" hidden="1" customHeight="1">
      <c r="A150" s="243">
        <v>2</v>
      </c>
      <c r="B150" s="239">
        <v>8</v>
      </c>
      <c r="C150" s="241">
        <v>1</v>
      </c>
      <c r="D150" s="239">
        <v>1</v>
      </c>
      <c r="E150" s="240"/>
      <c r="F150" s="242"/>
      <c r="G150" s="241" t="s">
        <v>85</v>
      </c>
      <c r="H150" s="293">
        <v>118</v>
      </c>
      <c r="I150" s="229">
        <f>I151</f>
        <v>0</v>
      </c>
      <c r="J150" s="276">
        <f>J151</f>
        <v>0</v>
      </c>
      <c r="K150" s="229">
        <f>K151</f>
        <v>0</v>
      </c>
      <c r="L150" s="228">
        <f>L151</f>
        <v>0</v>
      </c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172"/>
    </row>
    <row r="151" spans="1:27" ht="12.75" hidden="1" customHeight="1">
      <c r="A151" s="243">
        <v>2</v>
      </c>
      <c r="B151" s="239">
        <v>8</v>
      </c>
      <c r="C151" s="234">
        <v>1</v>
      </c>
      <c r="D151" s="235">
        <v>1</v>
      </c>
      <c r="E151" s="233">
        <v>1</v>
      </c>
      <c r="F151" s="236"/>
      <c r="G151" s="234" t="s">
        <v>85</v>
      </c>
      <c r="H151" s="293">
        <v>119</v>
      </c>
      <c r="I151" s="250">
        <f>SUM(I152:I153)</f>
        <v>0</v>
      </c>
      <c r="J151" s="275">
        <f>SUM(J152:J153)</f>
        <v>0</v>
      </c>
      <c r="K151" s="250">
        <f>SUM(K152:K153)</f>
        <v>0</v>
      </c>
      <c r="L151" s="249">
        <f>SUM(L152:L153)</f>
        <v>0</v>
      </c>
      <c r="M151" s="172"/>
      <c r="N151" s="172"/>
      <c r="O151" s="172"/>
      <c r="P151" s="172"/>
      <c r="Q151" s="172"/>
      <c r="R151" s="172"/>
      <c r="S151" s="172"/>
      <c r="T151" s="172"/>
      <c r="U151" s="172"/>
      <c r="V151" s="172"/>
      <c r="W151" s="172"/>
      <c r="X151" s="172"/>
      <c r="Y151" s="172"/>
      <c r="Z151" s="172"/>
      <c r="AA151" s="172"/>
    </row>
    <row r="152" spans="1:27" ht="12.75" hidden="1" customHeight="1">
      <c r="A152" s="239">
        <v>2</v>
      </c>
      <c r="B152" s="235">
        <v>8</v>
      </c>
      <c r="C152" s="241">
        <v>1</v>
      </c>
      <c r="D152" s="239">
        <v>1</v>
      </c>
      <c r="E152" s="240">
        <v>1</v>
      </c>
      <c r="F152" s="242">
        <v>1</v>
      </c>
      <c r="G152" s="241" t="s">
        <v>108</v>
      </c>
      <c r="H152" s="293">
        <v>120</v>
      </c>
      <c r="I152" s="245"/>
      <c r="J152" s="245"/>
      <c r="K152" s="245"/>
      <c r="L152" s="245"/>
      <c r="M152" s="172"/>
      <c r="N152" s="172"/>
      <c r="O152" s="172"/>
      <c r="P152" s="172"/>
      <c r="Q152" s="172"/>
      <c r="R152" s="172"/>
      <c r="S152" s="172"/>
      <c r="T152" s="172"/>
      <c r="U152" s="172"/>
      <c r="V152" s="172"/>
      <c r="W152" s="172"/>
      <c r="X152" s="172"/>
      <c r="Y152" s="172"/>
      <c r="Z152" s="172"/>
      <c r="AA152" s="172"/>
    </row>
    <row r="153" spans="1:27" ht="12.75" hidden="1" customHeight="1">
      <c r="A153" s="251">
        <v>2</v>
      </c>
      <c r="B153" s="267">
        <v>8</v>
      </c>
      <c r="C153" s="284">
        <v>1</v>
      </c>
      <c r="D153" s="267">
        <v>1</v>
      </c>
      <c r="E153" s="268">
        <v>1</v>
      </c>
      <c r="F153" s="269">
        <v>2</v>
      </c>
      <c r="G153" s="284" t="s">
        <v>109</v>
      </c>
      <c r="H153" s="293">
        <v>121</v>
      </c>
      <c r="I153" s="298"/>
      <c r="J153" s="298"/>
      <c r="K153" s="298"/>
      <c r="L153" s="298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172"/>
      <c r="X153" s="172"/>
      <c r="Y153" s="172"/>
      <c r="Z153" s="172"/>
      <c r="AA153" s="172"/>
    </row>
    <row r="154" spans="1:27" ht="12.75" hidden="1" customHeight="1">
      <c r="A154" s="243">
        <v>2</v>
      </c>
      <c r="B154" s="239">
        <v>8</v>
      </c>
      <c r="C154" s="241">
        <v>1</v>
      </c>
      <c r="D154" s="239">
        <v>2</v>
      </c>
      <c r="E154" s="240"/>
      <c r="F154" s="242"/>
      <c r="G154" s="241" t="s">
        <v>86</v>
      </c>
      <c r="H154" s="293">
        <v>122</v>
      </c>
      <c r="I154" s="229">
        <f t="shared" ref="I154:L155" si="16">I155</f>
        <v>0</v>
      </c>
      <c r="J154" s="276">
        <f t="shared" si="16"/>
        <v>0</v>
      </c>
      <c r="K154" s="229">
        <f t="shared" si="16"/>
        <v>0</v>
      </c>
      <c r="L154" s="228">
        <f t="shared" si="16"/>
        <v>0</v>
      </c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</row>
    <row r="155" spans="1:27" ht="12.75" hidden="1" customHeight="1">
      <c r="A155" s="243">
        <v>2</v>
      </c>
      <c r="B155" s="239">
        <v>8</v>
      </c>
      <c r="C155" s="241">
        <v>1</v>
      </c>
      <c r="D155" s="239">
        <v>2</v>
      </c>
      <c r="E155" s="240">
        <v>1</v>
      </c>
      <c r="F155" s="242"/>
      <c r="G155" s="241" t="s">
        <v>110</v>
      </c>
      <c r="H155" s="293">
        <v>123</v>
      </c>
      <c r="I155" s="229">
        <f t="shared" si="16"/>
        <v>0</v>
      </c>
      <c r="J155" s="276">
        <f t="shared" si="16"/>
        <v>0</v>
      </c>
      <c r="K155" s="229">
        <f t="shared" si="16"/>
        <v>0</v>
      </c>
      <c r="L155" s="228">
        <f t="shared" si="16"/>
        <v>0</v>
      </c>
      <c r="M155" s="172"/>
      <c r="N155" s="172"/>
      <c r="O155" s="172"/>
      <c r="P155" s="172"/>
      <c r="Q155" s="172"/>
      <c r="R155" s="172"/>
      <c r="S155" s="172"/>
      <c r="T155" s="172"/>
      <c r="U155" s="172"/>
      <c r="V155" s="172"/>
      <c r="W155" s="172"/>
      <c r="X155" s="172"/>
      <c r="Y155" s="172"/>
      <c r="Z155" s="172"/>
      <c r="AA155" s="172"/>
    </row>
    <row r="156" spans="1:27" ht="12.75" hidden="1" customHeight="1">
      <c r="A156" s="251">
        <v>2</v>
      </c>
      <c r="B156" s="252">
        <v>8</v>
      </c>
      <c r="C156" s="254">
        <v>1</v>
      </c>
      <c r="D156" s="252">
        <v>2</v>
      </c>
      <c r="E156" s="253">
        <v>1</v>
      </c>
      <c r="F156" s="255">
        <v>1</v>
      </c>
      <c r="G156" s="254" t="s">
        <v>110</v>
      </c>
      <c r="H156" s="293">
        <v>124</v>
      </c>
      <c r="I156" s="299"/>
      <c r="J156" s="299"/>
      <c r="K156" s="299"/>
      <c r="L156" s="299"/>
      <c r="M156" s="172"/>
      <c r="N156" s="172"/>
      <c r="O156" s="172"/>
      <c r="P156" s="172"/>
      <c r="Q156" s="172"/>
      <c r="R156" s="172"/>
      <c r="S156" s="172"/>
      <c r="T156" s="172"/>
      <c r="U156" s="172"/>
      <c r="V156" s="172"/>
      <c r="W156" s="172"/>
      <c r="X156" s="172"/>
      <c r="Y156" s="172"/>
      <c r="Z156" s="172"/>
      <c r="AA156" s="172"/>
    </row>
    <row r="157" spans="1:27" ht="38.25" hidden="1" customHeight="1">
      <c r="A157" s="287">
        <v>2</v>
      </c>
      <c r="B157" s="223">
        <v>9</v>
      </c>
      <c r="C157" s="225"/>
      <c r="D157" s="223"/>
      <c r="E157" s="224"/>
      <c r="F157" s="226"/>
      <c r="G157" s="225" t="s">
        <v>111</v>
      </c>
      <c r="H157" s="293">
        <v>125</v>
      </c>
      <c r="I157" s="229">
        <f>I158+I162</f>
        <v>0</v>
      </c>
      <c r="J157" s="276">
        <f>J158+J162</f>
        <v>0</v>
      </c>
      <c r="K157" s="229">
        <f>K158+K162</f>
        <v>0</v>
      </c>
      <c r="L157" s="228">
        <f>L158+L162</f>
        <v>0</v>
      </c>
      <c r="M157" s="172"/>
      <c r="N157" s="172"/>
      <c r="O157" s="172"/>
      <c r="P157" s="172"/>
      <c r="Q157" s="172"/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</row>
    <row r="158" spans="1:27" s="300" customFormat="1" ht="38.25" hidden="1" customHeight="1">
      <c r="A158" s="243">
        <v>2</v>
      </c>
      <c r="B158" s="239">
        <v>9</v>
      </c>
      <c r="C158" s="241">
        <v>1</v>
      </c>
      <c r="D158" s="239"/>
      <c r="E158" s="240"/>
      <c r="F158" s="242"/>
      <c r="G158" s="241" t="s">
        <v>112</v>
      </c>
      <c r="H158" s="293">
        <v>126</v>
      </c>
      <c r="I158" s="229">
        <f t="shared" ref="I158:L160" si="17">I159</f>
        <v>0</v>
      </c>
      <c r="J158" s="276">
        <f t="shared" si="17"/>
        <v>0</v>
      </c>
      <c r="K158" s="229">
        <f t="shared" si="17"/>
        <v>0</v>
      </c>
      <c r="L158" s="228">
        <f t="shared" si="17"/>
        <v>0</v>
      </c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</row>
    <row r="159" spans="1:27" ht="12.75" hidden="1" customHeight="1">
      <c r="A159" s="261">
        <v>2</v>
      </c>
      <c r="B159" s="235">
        <v>9</v>
      </c>
      <c r="C159" s="234">
        <v>1</v>
      </c>
      <c r="D159" s="235">
        <v>1</v>
      </c>
      <c r="E159" s="233"/>
      <c r="F159" s="236"/>
      <c r="G159" s="234" t="s">
        <v>78</v>
      </c>
      <c r="H159" s="293">
        <v>127</v>
      </c>
      <c r="I159" s="250">
        <f t="shared" si="17"/>
        <v>0</v>
      </c>
      <c r="J159" s="275">
        <f t="shared" si="17"/>
        <v>0</v>
      </c>
      <c r="K159" s="250">
        <f t="shared" si="17"/>
        <v>0</v>
      </c>
      <c r="L159" s="249">
        <f t="shared" si="17"/>
        <v>0</v>
      </c>
      <c r="M159" s="172"/>
      <c r="N159" s="172"/>
      <c r="O159" s="172"/>
      <c r="P159" s="172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A159" s="172"/>
    </row>
    <row r="160" spans="1:27" ht="12.75" hidden="1" customHeight="1">
      <c r="A160" s="243">
        <v>2</v>
      </c>
      <c r="B160" s="239">
        <v>9</v>
      </c>
      <c r="C160" s="243">
        <v>1</v>
      </c>
      <c r="D160" s="239">
        <v>1</v>
      </c>
      <c r="E160" s="240">
        <v>1</v>
      </c>
      <c r="F160" s="242"/>
      <c r="G160" s="241" t="s">
        <v>78</v>
      </c>
      <c r="H160" s="293">
        <v>128</v>
      </c>
      <c r="I160" s="229">
        <f t="shared" si="17"/>
        <v>0</v>
      </c>
      <c r="J160" s="276">
        <f t="shared" si="17"/>
        <v>0</v>
      </c>
      <c r="K160" s="229">
        <f t="shared" si="17"/>
        <v>0</v>
      </c>
      <c r="L160" s="228">
        <f t="shared" si="17"/>
        <v>0</v>
      </c>
      <c r="M160" s="172"/>
      <c r="N160" s="172"/>
      <c r="O160" s="172"/>
      <c r="P160" s="172"/>
      <c r="Q160" s="172"/>
      <c r="R160" s="172"/>
      <c r="S160" s="172"/>
      <c r="T160" s="172"/>
      <c r="U160" s="172"/>
      <c r="V160" s="172"/>
      <c r="W160" s="172"/>
      <c r="X160" s="172"/>
      <c r="Y160" s="172"/>
      <c r="Z160" s="172"/>
      <c r="AA160" s="172"/>
    </row>
    <row r="161" spans="1:27" ht="12.75" hidden="1" customHeight="1">
      <c r="A161" s="261">
        <v>2</v>
      </c>
      <c r="B161" s="235">
        <v>9</v>
      </c>
      <c r="C161" s="235">
        <v>1</v>
      </c>
      <c r="D161" s="235">
        <v>1</v>
      </c>
      <c r="E161" s="233">
        <v>1</v>
      </c>
      <c r="F161" s="236">
        <v>1</v>
      </c>
      <c r="G161" s="234" t="s">
        <v>78</v>
      </c>
      <c r="H161" s="293">
        <v>129</v>
      </c>
      <c r="I161" s="294"/>
      <c r="J161" s="294"/>
      <c r="K161" s="294"/>
      <c r="L161" s="294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</row>
    <row r="162" spans="1:27" ht="38.25" hidden="1" customHeight="1">
      <c r="A162" s="243">
        <v>2</v>
      </c>
      <c r="B162" s="239">
        <v>9</v>
      </c>
      <c r="C162" s="239">
        <v>2</v>
      </c>
      <c r="D162" s="239"/>
      <c r="E162" s="240"/>
      <c r="F162" s="242"/>
      <c r="G162" s="241" t="s">
        <v>111</v>
      </c>
      <c r="H162" s="293">
        <v>130</v>
      </c>
      <c r="I162" s="229">
        <f>SUM(I163+I168)</f>
        <v>0</v>
      </c>
      <c r="J162" s="276">
        <f>SUM(J163+J168)</f>
        <v>0</v>
      </c>
      <c r="K162" s="229">
        <f>SUM(K163+K168)</f>
        <v>0</v>
      </c>
      <c r="L162" s="228">
        <f>SUM(L163+L168)</f>
        <v>0</v>
      </c>
      <c r="M162" s="172"/>
      <c r="N162" s="172"/>
      <c r="O162" s="172"/>
      <c r="P162" s="172"/>
      <c r="Q162" s="172"/>
      <c r="R162" s="172"/>
      <c r="S162" s="172"/>
      <c r="T162" s="172"/>
      <c r="U162" s="172"/>
      <c r="V162" s="172"/>
      <c r="W162" s="172"/>
      <c r="X162" s="172"/>
      <c r="Y162" s="172"/>
      <c r="Z162" s="172"/>
      <c r="AA162" s="172"/>
    </row>
    <row r="163" spans="1:27" ht="12.75" hidden="1" customHeight="1">
      <c r="A163" s="243">
        <v>2</v>
      </c>
      <c r="B163" s="239">
        <v>9</v>
      </c>
      <c r="C163" s="239">
        <v>2</v>
      </c>
      <c r="D163" s="235">
        <v>1</v>
      </c>
      <c r="E163" s="233"/>
      <c r="F163" s="236"/>
      <c r="G163" s="234" t="s">
        <v>85</v>
      </c>
      <c r="H163" s="293">
        <v>131</v>
      </c>
      <c r="I163" s="250">
        <f>I164</f>
        <v>0</v>
      </c>
      <c r="J163" s="275">
        <f>J164</f>
        <v>0</v>
      </c>
      <c r="K163" s="250">
        <f>K164</f>
        <v>0</v>
      </c>
      <c r="L163" s="249">
        <f>L164</f>
        <v>0</v>
      </c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</row>
    <row r="164" spans="1:27" ht="12.75" hidden="1" customHeight="1">
      <c r="A164" s="261">
        <v>2</v>
      </c>
      <c r="B164" s="235">
        <v>9</v>
      </c>
      <c r="C164" s="235">
        <v>2</v>
      </c>
      <c r="D164" s="239">
        <v>1</v>
      </c>
      <c r="E164" s="240">
        <v>1</v>
      </c>
      <c r="F164" s="242"/>
      <c r="G164" s="241" t="s">
        <v>85</v>
      </c>
      <c r="H164" s="293">
        <v>132</v>
      </c>
      <c r="I164" s="229">
        <f>SUM(I165:I167)</f>
        <v>0</v>
      </c>
      <c r="J164" s="276">
        <f>SUM(J165:J167)</f>
        <v>0</v>
      </c>
      <c r="K164" s="229">
        <f>SUM(K165:K167)</f>
        <v>0</v>
      </c>
      <c r="L164" s="228">
        <f>SUM(L165:L167)</f>
        <v>0</v>
      </c>
      <c r="M164" s="172"/>
      <c r="N164" s="172"/>
      <c r="O164" s="172"/>
      <c r="P164" s="172"/>
      <c r="Q164" s="172"/>
      <c r="R164" s="172"/>
      <c r="S164" s="172"/>
      <c r="T164" s="172"/>
      <c r="U164" s="172"/>
      <c r="V164" s="172"/>
      <c r="W164" s="172"/>
      <c r="X164" s="172"/>
      <c r="Y164" s="172"/>
      <c r="Z164" s="172"/>
      <c r="AA164" s="172"/>
    </row>
    <row r="165" spans="1:27" ht="12.75" hidden="1" customHeight="1">
      <c r="A165" s="251">
        <v>2</v>
      </c>
      <c r="B165" s="267">
        <v>9</v>
      </c>
      <c r="C165" s="267">
        <v>2</v>
      </c>
      <c r="D165" s="267">
        <v>1</v>
      </c>
      <c r="E165" s="268">
        <v>1</v>
      </c>
      <c r="F165" s="269">
        <v>1</v>
      </c>
      <c r="G165" s="284" t="s">
        <v>113</v>
      </c>
      <c r="H165" s="293">
        <v>133</v>
      </c>
      <c r="I165" s="298"/>
      <c r="J165" s="244"/>
      <c r="K165" s="244"/>
      <c r="L165" s="244"/>
      <c r="M165" s="172"/>
      <c r="N165" s="172"/>
      <c r="O165" s="172"/>
      <c r="P165" s="172"/>
      <c r="Q165" s="172"/>
      <c r="R165" s="172"/>
      <c r="S165" s="172"/>
      <c r="T165" s="172"/>
      <c r="U165" s="172"/>
      <c r="V165" s="172"/>
      <c r="W165" s="172"/>
      <c r="X165" s="172"/>
      <c r="Y165" s="172"/>
      <c r="Z165" s="172"/>
      <c r="AA165" s="172"/>
    </row>
    <row r="166" spans="1:27" ht="25.5" hidden="1" customHeight="1">
      <c r="A166" s="243">
        <v>2</v>
      </c>
      <c r="B166" s="239">
        <v>9</v>
      </c>
      <c r="C166" s="239">
        <v>2</v>
      </c>
      <c r="D166" s="239">
        <v>1</v>
      </c>
      <c r="E166" s="240">
        <v>1</v>
      </c>
      <c r="F166" s="242">
        <v>2</v>
      </c>
      <c r="G166" s="241" t="s">
        <v>114</v>
      </c>
      <c r="H166" s="293">
        <v>134</v>
      </c>
      <c r="I166" s="245"/>
      <c r="J166" s="286"/>
      <c r="K166" s="286"/>
      <c r="L166" s="286"/>
      <c r="M166" s="172"/>
      <c r="N166" s="172"/>
      <c r="O166" s="172"/>
      <c r="P166" s="172"/>
      <c r="Q166" s="172"/>
      <c r="R166" s="172"/>
      <c r="S166" s="172"/>
      <c r="T166" s="172"/>
      <c r="U166" s="172"/>
      <c r="V166" s="172"/>
      <c r="W166" s="172"/>
      <c r="X166" s="172"/>
      <c r="Y166" s="172"/>
      <c r="Z166" s="172"/>
      <c r="AA166" s="172"/>
    </row>
    <row r="167" spans="1:27" ht="12.75" hidden="1" customHeight="1">
      <c r="A167" s="243">
        <v>2</v>
      </c>
      <c r="B167" s="239">
        <v>9</v>
      </c>
      <c r="C167" s="239">
        <v>2</v>
      </c>
      <c r="D167" s="239">
        <v>1</v>
      </c>
      <c r="E167" s="240">
        <v>1</v>
      </c>
      <c r="F167" s="242">
        <v>3</v>
      </c>
      <c r="G167" s="241" t="s">
        <v>115</v>
      </c>
      <c r="H167" s="293">
        <v>135</v>
      </c>
      <c r="I167" s="245"/>
      <c r="J167" s="245"/>
      <c r="K167" s="245"/>
      <c r="L167" s="245"/>
      <c r="M167" s="172"/>
      <c r="N167" s="172"/>
      <c r="O167" s="172"/>
      <c r="P167" s="172"/>
      <c r="Q167" s="172"/>
      <c r="R167" s="172"/>
      <c r="S167" s="172"/>
      <c r="T167" s="172"/>
      <c r="U167" s="172"/>
      <c r="V167" s="172"/>
      <c r="W167" s="172"/>
      <c r="X167" s="172"/>
      <c r="Y167" s="172"/>
      <c r="Z167" s="172"/>
      <c r="AA167" s="172"/>
    </row>
    <row r="168" spans="1:27" ht="12.75" hidden="1" customHeight="1">
      <c r="A168" s="295">
        <v>2</v>
      </c>
      <c r="B168" s="267">
        <v>9</v>
      </c>
      <c r="C168" s="267">
        <v>2</v>
      </c>
      <c r="D168" s="267">
        <v>2</v>
      </c>
      <c r="E168" s="268"/>
      <c r="F168" s="269"/>
      <c r="G168" s="241" t="s">
        <v>86</v>
      </c>
      <c r="H168" s="293">
        <v>136</v>
      </c>
      <c r="I168" s="229">
        <f>I169</f>
        <v>0</v>
      </c>
      <c r="J168" s="276">
        <f>J169</f>
        <v>0</v>
      </c>
      <c r="K168" s="229">
        <f>K169</f>
        <v>0</v>
      </c>
      <c r="L168" s="228">
        <f>L169</f>
        <v>0</v>
      </c>
      <c r="M168" s="172"/>
      <c r="N168" s="172"/>
      <c r="O168" s="172"/>
      <c r="P168" s="172"/>
      <c r="Q168" s="172"/>
      <c r="R168" s="172"/>
      <c r="S168" s="172"/>
      <c r="T168" s="172"/>
      <c r="U168" s="172"/>
      <c r="V168" s="172"/>
      <c r="W168" s="172"/>
      <c r="X168" s="172"/>
      <c r="Y168" s="172"/>
      <c r="Z168" s="172"/>
      <c r="AA168" s="172"/>
    </row>
    <row r="169" spans="1:27" ht="12.75" hidden="1" customHeight="1">
      <c r="A169" s="243">
        <v>2</v>
      </c>
      <c r="B169" s="239">
        <v>9</v>
      </c>
      <c r="C169" s="239">
        <v>2</v>
      </c>
      <c r="D169" s="239">
        <v>2</v>
      </c>
      <c r="E169" s="240">
        <v>1</v>
      </c>
      <c r="F169" s="242"/>
      <c r="G169" s="234" t="s">
        <v>116</v>
      </c>
      <c r="H169" s="293">
        <v>137</v>
      </c>
      <c r="I169" s="250">
        <f>SUM(I170:I173)-I171</f>
        <v>0</v>
      </c>
      <c r="J169" s="275">
        <f>SUM(J170:J173)-J171</f>
        <v>0</v>
      </c>
      <c r="K169" s="250">
        <f>SUM(K170:K173)-K171</f>
        <v>0</v>
      </c>
      <c r="L169" s="249">
        <f>SUM(L170:L173)-L171</f>
        <v>0</v>
      </c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</row>
    <row r="170" spans="1:27" ht="12.75" hidden="1" customHeight="1">
      <c r="A170" s="243">
        <v>2</v>
      </c>
      <c r="B170" s="239">
        <v>9</v>
      </c>
      <c r="C170" s="239">
        <v>2</v>
      </c>
      <c r="D170" s="239">
        <v>2</v>
      </c>
      <c r="E170" s="239">
        <v>1</v>
      </c>
      <c r="F170" s="242">
        <v>1</v>
      </c>
      <c r="G170" s="301" t="s">
        <v>117</v>
      </c>
      <c r="H170" s="293">
        <v>138</v>
      </c>
      <c r="I170" s="245"/>
      <c r="J170" s="244"/>
      <c r="K170" s="244"/>
      <c r="L170" s="244"/>
      <c r="M170" s="172"/>
      <c r="N170" s="172"/>
      <c r="O170" s="172"/>
      <c r="P170" s="172"/>
      <c r="Q170" s="172"/>
      <c r="R170" s="172"/>
      <c r="S170" s="172"/>
      <c r="T170" s="172"/>
      <c r="U170" s="172"/>
      <c r="V170" s="172"/>
      <c r="W170" s="172"/>
      <c r="X170" s="172"/>
      <c r="Y170" s="172"/>
      <c r="Z170" s="172"/>
      <c r="AA170" s="172"/>
    </row>
    <row r="171" spans="1:27" ht="12.75" hidden="1" customHeight="1">
      <c r="A171" s="485">
        <v>1</v>
      </c>
      <c r="B171" s="486"/>
      <c r="C171" s="486"/>
      <c r="D171" s="486"/>
      <c r="E171" s="486"/>
      <c r="F171" s="487"/>
      <c r="G171" s="292">
        <v>2</v>
      </c>
      <c r="H171" s="292">
        <v>3</v>
      </c>
      <c r="I171" s="264">
        <v>4</v>
      </c>
      <c r="J171" s="265">
        <v>5</v>
      </c>
      <c r="K171" s="266">
        <v>6</v>
      </c>
      <c r="L171" s="264">
        <v>7</v>
      </c>
      <c r="M171" s="172"/>
      <c r="N171" s="172"/>
      <c r="O171" s="172"/>
      <c r="P171" s="172"/>
      <c r="Q171" s="172"/>
      <c r="R171" s="172"/>
      <c r="S171" s="172"/>
      <c r="T171" s="172"/>
      <c r="U171" s="172"/>
      <c r="V171" s="172"/>
      <c r="W171" s="172"/>
      <c r="X171" s="172"/>
      <c r="Y171" s="172"/>
      <c r="Z171" s="172"/>
      <c r="AA171" s="172"/>
    </row>
    <row r="172" spans="1:27" ht="25.5" hidden="1" customHeight="1">
      <c r="A172" s="252">
        <v>2</v>
      </c>
      <c r="B172" s="254">
        <v>9</v>
      </c>
      <c r="C172" s="252">
        <v>2</v>
      </c>
      <c r="D172" s="253">
        <v>2</v>
      </c>
      <c r="E172" s="253">
        <v>1</v>
      </c>
      <c r="F172" s="255">
        <v>2</v>
      </c>
      <c r="G172" s="254" t="s">
        <v>118</v>
      </c>
      <c r="H172" s="302">
        <v>139</v>
      </c>
      <c r="I172" s="244"/>
      <c r="J172" s="246"/>
      <c r="K172" s="246"/>
      <c r="L172" s="246"/>
      <c r="M172" s="172"/>
      <c r="N172" s="172"/>
      <c r="O172" s="172"/>
      <c r="P172" s="172"/>
      <c r="Q172" s="172"/>
      <c r="R172" s="172"/>
      <c r="S172" s="172"/>
      <c r="T172" s="172"/>
      <c r="U172" s="172"/>
      <c r="V172" s="172"/>
      <c r="W172" s="172"/>
      <c r="X172" s="172"/>
      <c r="Y172" s="172"/>
      <c r="Z172" s="172"/>
      <c r="AA172" s="172"/>
    </row>
    <row r="173" spans="1:27" ht="12.75" hidden="1" customHeight="1">
      <c r="A173" s="239">
        <v>2</v>
      </c>
      <c r="B173" s="284">
        <v>9</v>
      </c>
      <c r="C173" s="267">
        <v>2</v>
      </c>
      <c r="D173" s="268">
        <v>2</v>
      </c>
      <c r="E173" s="268">
        <v>1</v>
      </c>
      <c r="F173" s="269">
        <v>3</v>
      </c>
      <c r="G173" s="268" t="s">
        <v>119</v>
      </c>
      <c r="H173" s="218">
        <v>140</v>
      </c>
      <c r="I173" s="286"/>
      <c r="J173" s="286"/>
      <c r="K173" s="286"/>
      <c r="L173" s="286"/>
      <c r="M173" s="172"/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</row>
    <row r="174" spans="1:27" ht="51" hidden="1" customHeight="1">
      <c r="A174" s="223">
        <v>3</v>
      </c>
      <c r="B174" s="225"/>
      <c r="C174" s="223"/>
      <c r="D174" s="224"/>
      <c r="E174" s="224"/>
      <c r="F174" s="226"/>
      <c r="G174" s="303" t="s">
        <v>120</v>
      </c>
      <c r="H174" s="302">
        <v>141</v>
      </c>
      <c r="I174" s="228">
        <f>SUM(I175+I226+I286)</f>
        <v>0</v>
      </c>
      <c r="J174" s="276">
        <f>SUM(J175+J226+J286)</f>
        <v>0</v>
      </c>
      <c r="K174" s="229">
        <f>SUM(K175+K226+K286)</f>
        <v>0</v>
      </c>
      <c r="L174" s="228">
        <f>SUM(L175+L226+L286)</f>
        <v>0</v>
      </c>
      <c r="M174" s="172"/>
      <c r="N174" s="172"/>
      <c r="O174" s="172"/>
      <c r="P174" s="172"/>
      <c r="Q174" s="172"/>
      <c r="R174" s="172"/>
      <c r="S174" s="172"/>
      <c r="T174" s="172"/>
      <c r="U174" s="172"/>
      <c r="V174" s="172"/>
      <c r="W174" s="172"/>
      <c r="X174" s="172"/>
      <c r="Y174" s="172"/>
      <c r="Z174" s="172"/>
      <c r="AA174" s="172"/>
    </row>
    <row r="175" spans="1:27" ht="25.5" hidden="1" customHeight="1">
      <c r="A175" s="287">
        <v>3</v>
      </c>
      <c r="B175" s="223">
        <v>1</v>
      </c>
      <c r="C175" s="248"/>
      <c r="D175" s="232"/>
      <c r="E175" s="232"/>
      <c r="F175" s="296"/>
      <c r="G175" s="304" t="s">
        <v>121</v>
      </c>
      <c r="H175" s="218">
        <v>142</v>
      </c>
      <c r="I175" s="228">
        <f>SUM(I176+I197+I205+I216+I220)</f>
        <v>0</v>
      </c>
      <c r="J175" s="249">
        <f>SUM(J176+J197+J205+J216+J220)</f>
        <v>0</v>
      </c>
      <c r="K175" s="249">
        <f>SUM(K176+K197+K205+K216+K220)</f>
        <v>0</v>
      </c>
      <c r="L175" s="249">
        <f>SUM(L176+L197+L205+L216+L220)</f>
        <v>0</v>
      </c>
      <c r="M175" s="172"/>
      <c r="N175" s="172"/>
      <c r="O175" s="172"/>
      <c r="P175" s="172"/>
      <c r="Q175" s="172"/>
      <c r="R175" s="172"/>
      <c r="S175" s="172"/>
      <c r="T175" s="172"/>
      <c r="U175" s="172"/>
      <c r="V175" s="172"/>
      <c r="W175" s="172"/>
      <c r="X175" s="172"/>
      <c r="Y175" s="172"/>
      <c r="Z175" s="172"/>
      <c r="AA175" s="172"/>
    </row>
    <row r="176" spans="1:27" ht="25.5" hidden="1" customHeight="1">
      <c r="A176" s="235">
        <v>3</v>
      </c>
      <c r="B176" s="234">
        <v>1</v>
      </c>
      <c r="C176" s="235">
        <v>1</v>
      </c>
      <c r="D176" s="233"/>
      <c r="E176" s="233"/>
      <c r="F176" s="305"/>
      <c r="G176" s="243" t="s">
        <v>122</v>
      </c>
      <c r="H176" s="302">
        <v>143</v>
      </c>
      <c r="I176" s="249">
        <f>SUM(I177+I180+I185+I189+I194)</f>
        <v>0</v>
      </c>
      <c r="J176" s="276">
        <f>SUM(J177+J180+J185+J189+J194)</f>
        <v>0</v>
      </c>
      <c r="K176" s="229">
        <f>SUM(K177+K180+K185+K189+K194)</f>
        <v>0</v>
      </c>
      <c r="L176" s="228">
        <f>SUM(L177+L180+L185+L189+L194)</f>
        <v>0</v>
      </c>
      <c r="M176" s="172"/>
      <c r="N176" s="172"/>
      <c r="O176" s="172"/>
      <c r="P176" s="172"/>
      <c r="Q176" s="172"/>
      <c r="R176" s="172"/>
      <c r="S176" s="172"/>
      <c r="T176" s="172"/>
      <c r="U176" s="172"/>
      <c r="V176" s="172"/>
      <c r="W176" s="172"/>
      <c r="X176" s="172"/>
      <c r="Y176" s="172"/>
      <c r="Z176" s="172"/>
      <c r="AA176" s="172"/>
    </row>
    <row r="177" spans="1:27" ht="12.75" hidden="1" customHeight="1">
      <c r="A177" s="239">
        <v>3</v>
      </c>
      <c r="B177" s="241">
        <v>1</v>
      </c>
      <c r="C177" s="239">
        <v>1</v>
      </c>
      <c r="D177" s="240">
        <v>1</v>
      </c>
      <c r="E177" s="240"/>
      <c r="F177" s="306"/>
      <c r="G177" s="239" t="s">
        <v>123</v>
      </c>
      <c r="H177" s="218">
        <v>144</v>
      </c>
      <c r="I177" s="228">
        <f t="shared" ref="I177:L178" si="18">I178</f>
        <v>0</v>
      </c>
      <c r="J177" s="275">
        <f t="shared" si="18"/>
        <v>0</v>
      </c>
      <c r="K177" s="250">
        <f t="shared" si="18"/>
        <v>0</v>
      </c>
      <c r="L177" s="249">
        <f t="shared" si="18"/>
        <v>0</v>
      </c>
      <c r="M177" s="172"/>
      <c r="N177" s="172"/>
      <c r="O177" s="172"/>
      <c r="P177" s="172"/>
      <c r="Q177" s="172"/>
      <c r="R177" s="172"/>
      <c r="S177" s="172"/>
      <c r="T177" s="172"/>
      <c r="U177" s="172"/>
      <c r="V177" s="172"/>
      <c r="W177" s="172"/>
      <c r="X177" s="172"/>
      <c r="Y177" s="172"/>
      <c r="Z177" s="172"/>
      <c r="AA177" s="172"/>
    </row>
    <row r="178" spans="1:27" ht="12.75" hidden="1" customHeight="1">
      <c r="A178" s="239">
        <v>3</v>
      </c>
      <c r="B178" s="241">
        <v>1</v>
      </c>
      <c r="C178" s="239">
        <v>1</v>
      </c>
      <c r="D178" s="240">
        <v>1</v>
      </c>
      <c r="E178" s="240">
        <v>1</v>
      </c>
      <c r="F178" s="280"/>
      <c r="G178" s="241" t="s">
        <v>123</v>
      </c>
      <c r="H178" s="302">
        <v>145</v>
      </c>
      <c r="I178" s="249">
        <f t="shared" si="18"/>
        <v>0</v>
      </c>
      <c r="J178" s="228">
        <f t="shared" si="18"/>
        <v>0</v>
      </c>
      <c r="K178" s="228">
        <f t="shared" si="18"/>
        <v>0</v>
      </c>
      <c r="L178" s="228">
        <f t="shared" si="18"/>
        <v>0</v>
      </c>
      <c r="M178" s="172"/>
      <c r="N178" s="172"/>
      <c r="O178" s="172"/>
      <c r="P178" s="172"/>
      <c r="Q178" s="172"/>
      <c r="R178" s="172"/>
      <c r="S178" s="172"/>
      <c r="T178" s="172"/>
      <c r="U178" s="172"/>
      <c r="V178" s="172"/>
      <c r="W178" s="172"/>
      <c r="X178" s="172"/>
      <c r="Y178" s="172"/>
      <c r="Z178" s="172"/>
      <c r="AA178" s="172"/>
    </row>
    <row r="179" spans="1:27" ht="12.75" hidden="1" customHeight="1">
      <c r="A179" s="239">
        <v>3</v>
      </c>
      <c r="B179" s="241">
        <v>1</v>
      </c>
      <c r="C179" s="239">
        <v>1</v>
      </c>
      <c r="D179" s="240">
        <v>1</v>
      </c>
      <c r="E179" s="240">
        <v>1</v>
      </c>
      <c r="F179" s="280">
        <v>1</v>
      </c>
      <c r="G179" s="241" t="s">
        <v>123</v>
      </c>
      <c r="H179" s="218">
        <v>146</v>
      </c>
      <c r="I179" s="246"/>
      <c r="J179" s="246"/>
      <c r="K179" s="246"/>
      <c r="L179" s="246"/>
      <c r="M179" s="172"/>
      <c r="N179" s="172"/>
      <c r="O179" s="172"/>
      <c r="P179" s="172"/>
      <c r="Q179" s="172"/>
      <c r="R179" s="172"/>
      <c r="S179" s="172"/>
      <c r="T179" s="172"/>
      <c r="U179" s="172"/>
      <c r="V179" s="172"/>
      <c r="W179" s="172"/>
      <c r="X179" s="172"/>
      <c r="Y179" s="172"/>
      <c r="Z179" s="172"/>
      <c r="AA179" s="172"/>
    </row>
    <row r="180" spans="1:27" ht="12.75" hidden="1" customHeight="1">
      <c r="A180" s="235">
        <v>3</v>
      </c>
      <c r="B180" s="233">
        <v>1</v>
      </c>
      <c r="C180" s="233">
        <v>1</v>
      </c>
      <c r="D180" s="233">
        <v>2</v>
      </c>
      <c r="E180" s="233"/>
      <c r="F180" s="236"/>
      <c r="G180" s="234" t="s">
        <v>124</v>
      </c>
      <c r="H180" s="302">
        <v>147</v>
      </c>
      <c r="I180" s="249">
        <f>I181</f>
        <v>0</v>
      </c>
      <c r="J180" s="275">
        <f>J181</f>
        <v>0</v>
      </c>
      <c r="K180" s="250">
        <f>K181</f>
        <v>0</v>
      </c>
      <c r="L180" s="249">
        <f>L181</f>
        <v>0</v>
      </c>
      <c r="M180" s="172"/>
      <c r="N180" s="172"/>
      <c r="O180" s="172"/>
      <c r="P180" s="172"/>
      <c r="Q180" s="172"/>
      <c r="R180" s="172"/>
      <c r="S180" s="172"/>
      <c r="T180" s="172"/>
      <c r="U180" s="172"/>
      <c r="V180" s="172"/>
      <c r="W180" s="172"/>
      <c r="X180" s="172"/>
      <c r="Y180" s="172"/>
      <c r="Z180" s="172"/>
      <c r="AA180" s="172"/>
    </row>
    <row r="181" spans="1:27" ht="12.75" hidden="1" customHeight="1">
      <c r="A181" s="239">
        <v>3</v>
      </c>
      <c r="B181" s="240">
        <v>1</v>
      </c>
      <c r="C181" s="240">
        <v>1</v>
      </c>
      <c r="D181" s="240">
        <v>2</v>
      </c>
      <c r="E181" s="240">
        <v>1</v>
      </c>
      <c r="F181" s="242"/>
      <c r="G181" s="241" t="s">
        <v>124</v>
      </c>
      <c r="H181" s="218">
        <v>148</v>
      </c>
      <c r="I181" s="228">
        <f>SUM(I182:I184)</f>
        <v>0</v>
      </c>
      <c r="J181" s="276">
        <f>SUM(J182:J184)</f>
        <v>0</v>
      </c>
      <c r="K181" s="229">
        <f>SUM(K182:K184)</f>
        <v>0</v>
      </c>
      <c r="L181" s="228">
        <f>SUM(L182:L184)</f>
        <v>0</v>
      </c>
      <c r="M181" s="172"/>
      <c r="N181" s="172"/>
      <c r="O181" s="172"/>
      <c r="P181" s="172"/>
      <c r="Q181" s="172"/>
      <c r="R181" s="172"/>
      <c r="S181" s="172"/>
      <c r="T181" s="172"/>
      <c r="U181" s="172"/>
      <c r="V181" s="172"/>
      <c r="W181" s="172"/>
      <c r="X181" s="172"/>
      <c r="Y181" s="172"/>
      <c r="Z181" s="172"/>
      <c r="AA181" s="172"/>
    </row>
    <row r="182" spans="1:27" ht="12.75" hidden="1" customHeight="1">
      <c r="A182" s="235">
        <v>3</v>
      </c>
      <c r="B182" s="233">
        <v>1</v>
      </c>
      <c r="C182" s="233">
        <v>1</v>
      </c>
      <c r="D182" s="233">
        <v>2</v>
      </c>
      <c r="E182" s="233">
        <v>1</v>
      </c>
      <c r="F182" s="236">
        <v>1</v>
      </c>
      <c r="G182" s="234" t="s">
        <v>125</v>
      </c>
      <c r="H182" s="302">
        <v>149</v>
      </c>
      <c r="I182" s="244"/>
      <c r="J182" s="244"/>
      <c r="K182" s="244"/>
      <c r="L182" s="286"/>
      <c r="M182" s="172"/>
      <c r="N182" s="172"/>
      <c r="O182" s="172"/>
      <c r="P182" s="172"/>
      <c r="Q182" s="172"/>
      <c r="R182" s="172"/>
      <c r="S182" s="172"/>
      <c r="T182" s="172"/>
      <c r="U182" s="172"/>
      <c r="V182" s="172"/>
      <c r="W182" s="172"/>
      <c r="X182" s="172"/>
      <c r="Y182" s="172"/>
      <c r="Z182" s="172"/>
      <c r="AA182" s="172"/>
    </row>
    <row r="183" spans="1:27" ht="12.75" hidden="1" customHeight="1">
      <c r="A183" s="239">
        <v>3</v>
      </c>
      <c r="B183" s="240">
        <v>1</v>
      </c>
      <c r="C183" s="240">
        <v>1</v>
      </c>
      <c r="D183" s="240">
        <v>2</v>
      </c>
      <c r="E183" s="240">
        <v>1</v>
      </c>
      <c r="F183" s="242">
        <v>2</v>
      </c>
      <c r="G183" s="241" t="s">
        <v>126</v>
      </c>
      <c r="H183" s="218">
        <v>150</v>
      </c>
      <c r="I183" s="246"/>
      <c r="J183" s="246"/>
      <c r="K183" s="246"/>
      <c r="L183" s="246"/>
      <c r="M183" s="172"/>
      <c r="N183" s="172"/>
      <c r="O183" s="172"/>
      <c r="P183" s="172"/>
      <c r="Q183" s="172"/>
      <c r="R183" s="172"/>
      <c r="S183" s="172"/>
      <c r="T183" s="172"/>
      <c r="U183" s="172"/>
      <c r="V183" s="172"/>
      <c r="W183" s="172"/>
      <c r="X183" s="172"/>
      <c r="Y183" s="172"/>
      <c r="Z183" s="172"/>
      <c r="AA183" s="172"/>
    </row>
    <row r="184" spans="1:27" ht="12.75" hidden="1" customHeight="1">
      <c r="A184" s="235">
        <v>3</v>
      </c>
      <c r="B184" s="233">
        <v>1</v>
      </c>
      <c r="C184" s="233">
        <v>1</v>
      </c>
      <c r="D184" s="233">
        <v>2</v>
      </c>
      <c r="E184" s="233">
        <v>1</v>
      </c>
      <c r="F184" s="236">
        <v>3</v>
      </c>
      <c r="G184" s="234" t="s">
        <v>127</v>
      </c>
      <c r="H184" s="302">
        <v>151</v>
      </c>
      <c r="I184" s="244"/>
      <c r="J184" s="244"/>
      <c r="K184" s="244"/>
      <c r="L184" s="286"/>
      <c r="M184" s="172"/>
      <c r="N184" s="172"/>
      <c r="O184" s="172"/>
      <c r="P184" s="172"/>
      <c r="Q184" s="172"/>
      <c r="R184" s="172"/>
      <c r="S184" s="172"/>
      <c r="T184" s="172"/>
      <c r="U184" s="172"/>
      <c r="V184" s="172"/>
      <c r="W184" s="172"/>
      <c r="X184" s="172"/>
      <c r="Y184" s="172"/>
      <c r="Z184" s="172"/>
      <c r="AA184" s="172"/>
    </row>
    <row r="185" spans="1:27" ht="12.75" hidden="1" customHeight="1">
      <c r="A185" s="239">
        <v>3</v>
      </c>
      <c r="B185" s="240">
        <v>1</v>
      </c>
      <c r="C185" s="240">
        <v>1</v>
      </c>
      <c r="D185" s="240">
        <v>3</v>
      </c>
      <c r="E185" s="240"/>
      <c r="F185" s="242"/>
      <c r="G185" s="241" t="s">
        <v>128</v>
      </c>
      <c r="H185" s="218">
        <v>152</v>
      </c>
      <c r="I185" s="228">
        <f>I186</f>
        <v>0</v>
      </c>
      <c r="J185" s="276">
        <f>J186</f>
        <v>0</v>
      </c>
      <c r="K185" s="229">
        <f>K186</f>
        <v>0</v>
      </c>
      <c r="L185" s="228">
        <f>L186</f>
        <v>0</v>
      </c>
      <c r="M185" s="172"/>
      <c r="N185" s="172"/>
      <c r="O185" s="172"/>
      <c r="P185" s="172"/>
      <c r="Q185" s="172"/>
      <c r="R185" s="172"/>
      <c r="S185" s="172"/>
      <c r="T185" s="172"/>
      <c r="U185" s="172"/>
      <c r="V185" s="172"/>
      <c r="W185" s="172"/>
      <c r="X185" s="172"/>
      <c r="Y185" s="172"/>
      <c r="Z185" s="172"/>
      <c r="AA185" s="172"/>
    </row>
    <row r="186" spans="1:27" ht="12.75" hidden="1" customHeight="1">
      <c r="A186" s="239">
        <v>3</v>
      </c>
      <c r="B186" s="240">
        <v>1</v>
      </c>
      <c r="C186" s="240">
        <v>1</v>
      </c>
      <c r="D186" s="240">
        <v>3</v>
      </c>
      <c r="E186" s="240">
        <v>1</v>
      </c>
      <c r="F186" s="242"/>
      <c r="G186" s="241" t="s">
        <v>128</v>
      </c>
      <c r="H186" s="302">
        <v>153</v>
      </c>
      <c r="I186" s="228">
        <f>SUM(I187:I188)</f>
        <v>0</v>
      </c>
      <c r="J186" s="276">
        <f>SUM(J187:J188)</f>
        <v>0</v>
      </c>
      <c r="K186" s="229">
        <f>SUM(K187:K188)</f>
        <v>0</v>
      </c>
      <c r="L186" s="228">
        <f>SUM(L187:L188)</f>
        <v>0</v>
      </c>
      <c r="M186" s="172"/>
      <c r="N186" s="172"/>
      <c r="O186" s="172"/>
      <c r="P186" s="172"/>
      <c r="Q186" s="172"/>
      <c r="R186" s="172"/>
      <c r="S186" s="172"/>
      <c r="T186" s="172"/>
      <c r="U186" s="172"/>
      <c r="V186" s="172"/>
      <c r="W186" s="172"/>
      <c r="X186" s="172"/>
      <c r="Y186" s="172"/>
      <c r="Z186" s="172"/>
      <c r="AA186" s="172"/>
    </row>
    <row r="187" spans="1:27" ht="12.75" hidden="1" customHeight="1">
      <c r="A187" s="239">
        <v>3</v>
      </c>
      <c r="B187" s="240">
        <v>1</v>
      </c>
      <c r="C187" s="240">
        <v>1</v>
      </c>
      <c r="D187" s="240">
        <v>3</v>
      </c>
      <c r="E187" s="240">
        <v>1</v>
      </c>
      <c r="F187" s="242">
        <v>1</v>
      </c>
      <c r="G187" s="241" t="s">
        <v>129</v>
      </c>
      <c r="H187" s="218">
        <v>154</v>
      </c>
      <c r="I187" s="246"/>
      <c r="J187" s="246"/>
      <c r="K187" s="246"/>
      <c r="L187" s="286"/>
      <c r="M187" s="172"/>
      <c r="N187" s="172"/>
      <c r="O187" s="172"/>
      <c r="P187" s="172"/>
      <c r="Q187" s="172"/>
      <c r="R187" s="172"/>
      <c r="S187" s="172"/>
      <c r="T187" s="172"/>
      <c r="U187" s="172"/>
      <c r="V187" s="172"/>
      <c r="W187" s="172"/>
      <c r="X187" s="172"/>
      <c r="Y187" s="172"/>
      <c r="Z187" s="172"/>
      <c r="AA187" s="172"/>
    </row>
    <row r="188" spans="1:27" ht="12.75" hidden="1" customHeight="1">
      <c r="A188" s="239">
        <v>3</v>
      </c>
      <c r="B188" s="240">
        <v>1</v>
      </c>
      <c r="C188" s="240">
        <v>1</v>
      </c>
      <c r="D188" s="240">
        <v>3</v>
      </c>
      <c r="E188" s="240">
        <v>1</v>
      </c>
      <c r="F188" s="242">
        <v>2</v>
      </c>
      <c r="G188" s="241" t="s">
        <v>130</v>
      </c>
      <c r="H188" s="302">
        <v>155</v>
      </c>
      <c r="I188" s="244"/>
      <c r="J188" s="246"/>
      <c r="K188" s="246"/>
      <c r="L188" s="246"/>
      <c r="M188" s="172"/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</row>
    <row r="189" spans="1:27" ht="12.75" hidden="1" customHeight="1">
      <c r="A189" s="252">
        <v>3</v>
      </c>
      <c r="B189" s="253">
        <v>1</v>
      </c>
      <c r="C189" s="253">
        <v>1</v>
      </c>
      <c r="D189" s="253">
        <v>4</v>
      </c>
      <c r="E189" s="253"/>
      <c r="F189" s="255"/>
      <c r="G189" s="254" t="s">
        <v>131</v>
      </c>
      <c r="H189" s="218">
        <v>156</v>
      </c>
      <c r="I189" s="228">
        <f>I190</f>
        <v>0</v>
      </c>
      <c r="J189" s="279">
        <f>J190</f>
        <v>0</v>
      </c>
      <c r="K189" s="237">
        <f>K190</f>
        <v>0</v>
      </c>
      <c r="L189" s="238">
        <f>L190</f>
        <v>0</v>
      </c>
      <c r="M189" s="172"/>
      <c r="N189" s="172"/>
      <c r="O189" s="172"/>
      <c r="P189" s="172"/>
      <c r="Q189" s="172"/>
      <c r="R189" s="172"/>
      <c r="S189" s="172"/>
      <c r="T189" s="172"/>
      <c r="U189" s="172"/>
      <c r="V189" s="172"/>
      <c r="W189" s="172"/>
      <c r="X189" s="172"/>
      <c r="Y189" s="172"/>
      <c r="Z189" s="172"/>
      <c r="AA189" s="172"/>
    </row>
    <row r="190" spans="1:27" ht="12.75" hidden="1" customHeight="1">
      <c r="A190" s="239">
        <v>3</v>
      </c>
      <c r="B190" s="240">
        <v>1</v>
      </c>
      <c r="C190" s="240">
        <v>1</v>
      </c>
      <c r="D190" s="240">
        <v>4</v>
      </c>
      <c r="E190" s="240">
        <v>1</v>
      </c>
      <c r="F190" s="242"/>
      <c r="G190" s="241" t="s">
        <v>131</v>
      </c>
      <c r="H190" s="302">
        <v>157</v>
      </c>
      <c r="I190" s="249">
        <f>SUM(I191:I193)</f>
        <v>0</v>
      </c>
      <c r="J190" s="276">
        <f>SUM(J191:J193)</f>
        <v>0</v>
      </c>
      <c r="K190" s="229">
        <f>SUM(K191:K193)</f>
        <v>0</v>
      </c>
      <c r="L190" s="228">
        <f>SUM(L191:L193)</f>
        <v>0</v>
      </c>
      <c r="M190" s="172"/>
      <c r="N190" s="172"/>
      <c r="O190" s="172"/>
      <c r="P190" s="172"/>
      <c r="Q190" s="172"/>
      <c r="R190" s="172"/>
      <c r="S190" s="172"/>
      <c r="T190" s="172"/>
      <c r="U190" s="172"/>
      <c r="V190" s="172"/>
      <c r="W190" s="172"/>
      <c r="X190" s="172"/>
      <c r="Y190" s="172"/>
      <c r="Z190" s="172"/>
      <c r="AA190" s="172"/>
    </row>
    <row r="191" spans="1:27" ht="12.75" hidden="1" customHeight="1">
      <c r="A191" s="239">
        <v>3</v>
      </c>
      <c r="B191" s="240">
        <v>1</v>
      </c>
      <c r="C191" s="240">
        <v>1</v>
      </c>
      <c r="D191" s="240">
        <v>4</v>
      </c>
      <c r="E191" s="240">
        <v>1</v>
      </c>
      <c r="F191" s="242">
        <v>1</v>
      </c>
      <c r="G191" s="241" t="s">
        <v>132</v>
      </c>
      <c r="H191" s="218">
        <v>158</v>
      </c>
      <c r="I191" s="246"/>
      <c r="J191" s="246"/>
      <c r="K191" s="246"/>
      <c r="L191" s="286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2"/>
      <c r="Z191" s="172"/>
      <c r="AA191" s="172"/>
    </row>
    <row r="192" spans="1:27" ht="12.75" hidden="1" customHeight="1">
      <c r="A192" s="235">
        <v>3</v>
      </c>
      <c r="B192" s="233">
        <v>1</v>
      </c>
      <c r="C192" s="233">
        <v>1</v>
      </c>
      <c r="D192" s="233">
        <v>4</v>
      </c>
      <c r="E192" s="233">
        <v>1</v>
      </c>
      <c r="F192" s="236">
        <v>2</v>
      </c>
      <c r="G192" s="234" t="s">
        <v>133</v>
      </c>
      <c r="H192" s="302">
        <v>159</v>
      </c>
      <c r="I192" s="244"/>
      <c r="J192" s="244"/>
      <c r="K192" s="244"/>
      <c r="L192" s="246"/>
      <c r="M192" s="172"/>
      <c r="N192" s="172"/>
      <c r="O192" s="172"/>
      <c r="P192" s="172"/>
      <c r="Q192" s="172"/>
      <c r="R192" s="172"/>
      <c r="S192" s="172"/>
      <c r="T192" s="172"/>
      <c r="U192" s="172"/>
      <c r="V192" s="172"/>
      <c r="W192" s="172"/>
      <c r="X192" s="172"/>
      <c r="Y192" s="172"/>
      <c r="Z192" s="172"/>
      <c r="AA192" s="172"/>
    </row>
    <row r="193" spans="1:27" ht="12.75" hidden="1" customHeight="1">
      <c r="A193" s="239">
        <v>3</v>
      </c>
      <c r="B193" s="268">
        <v>1</v>
      </c>
      <c r="C193" s="268">
        <v>1</v>
      </c>
      <c r="D193" s="268">
        <v>4</v>
      </c>
      <c r="E193" s="268">
        <v>1</v>
      </c>
      <c r="F193" s="269">
        <v>3</v>
      </c>
      <c r="G193" s="268" t="s">
        <v>134</v>
      </c>
      <c r="H193" s="218">
        <v>160</v>
      </c>
      <c r="I193" s="286"/>
      <c r="J193" s="286"/>
      <c r="K193" s="286"/>
      <c r="L193" s="286"/>
      <c r="M193" s="172"/>
      <c r="N193" s="172"/>
      <c r="O193" s="172"/>
      <c r="P193" s="172"/>
      <c r="Q193" s="172"/>
      <c r="R193" s="172"/>
      <c r="S193" s="172"/>
      <c r="T193" s="172"/>
      <c r="U193" s="172"/>
      <c r="V193" s="172"/>
      <c r="W193" s="172"/>
      <c r="X193" s="172"/>
      <c r="Y193" s="172"/>
      <c r="Z193" s="172"/>
      <c r="AA193" s="172"/>
    </row>
    <row r="194" spans="1:27" ht="12.75" hidden="1" customHeight="1">
      <c r="A194" s="239">
        <v>3</v>
      </c>
      <c r="B194" s="240">
        <v>1</v>
      </c>
      <c r="C194" s="240">
        <v>1</v>
      </c>
      <c r="D194" s="240">
        <v>5</v>
      </c>
      <c r="E194" s="240"/>
      <c r="F194" s="242"/>
      <c r="G194" s="241" t="s">
        <v>135</v>
      </c>
      <c r="H194" s="302">
        <v>161</v>
      </c>
      <c r="I194" s="228">
        <f t="shared" ref="I194:L195" si="19">I195</f>
        <v>0</v>
      </c>
      <c r="J194" s="276">
        <f t="shared" si="19"/>
        <v>0</v>
      </c>
      <c r="K194" s="229">
        <f t="shared" si="19"/>
        <v>0</v>
      </c>
      <c r="L194" s="228">
        <f t="shared" si="19"/>
        <v>0</v>
      </c>
      <c r="M194" s="172"/>
      <c r="N194" s="172"/>
      <c r="O194" s="172"/>
      <c r="P194" s="172"/>
      <c r="Q194" s="172"/>
      <c r="R194" s="172"/>
      <c r="S194" s="172"/>
      <c r="T194" s="172"/>
      <c r="U194" s="172"/>
      <c r="V194" s="172"/>
      <c r="W194" s="172"/>
      <c r="X194" s="172"/>
      <c r="Y194" s="172"/>
      <c r="Z194" s="172"/>
      <c r="AA194" s="172"/>
    </row>
    <row r="195" spans="1:27" ht="12.75" hidden="1" customHeight="1">
      <c r="A195" s="252">
        <v>3</v>
      </c>
      <c r="B195" s="253">
        <v>1</v>
      </c>
      <c r="C195" s="253">
        <v>1</v>
      </c>
      <c r="D195" s="253">
        <v>5</v>
      </c>
      <c r="E195" s="253">
        <v>1</v>
      </c>
      <c r="F195" s="255"/>
      <c r="G195" s="254" t="s">
        <v>135</v>
      </c>
      <c r="H195" s="218">
        <v>162</v>
      </c>
      <c r="I195" s="229">
        <f t="shared" si="19"/>
        <v>0</v>
      </c>
      <c r="J195" s="229">
        <f t="shared" si="19"/>
        <v>0</v>
      </c>
      <c r="K195" s="229">
        <f t="shared" si="19"/>
        <v>0</v>
      </c>
      <c r="L195" s="229">
        <f t="shared" si="19"/>
        <v>0</v>
      </c>
      <c r="M195" s="172"/>
      <c r="N195" s="172"/>
      <c r="O195" s="172"/>
      <c r="P195" s="172"/>
      <c r="Q195" s="172"/>
      <c r="R195" s="172"/>
      <c r="S195" s="172"/>
      <c r="T195" s="172"/>
      <c r="U195" s="172"/>
      <c r="V195" s="172"/>
      <c r="W195" s="172"/>
      <c r="X195" s="172"/>
      <c r="Y195" s="172"/>
      <c r="Z195" s="172"/>
      <c r="AA195" s="172"/>
    </row>
    <row r="196" spans="1:27" ht="12.75" hidden="1" customHeight="1">
      <c r="A196" s="239">
        <v>3</v>
      </c>
      <c r="B196" s="240">
        <v>1</v>
      </c>
      <c r="C196" s="240">
        <v>1</v>
      </c>
      <c r="D196" s="240">
        <v>5</v>
      </c>
      <c r="E196" s="240">
        <v>1</v>
      </c>
      <c r="F196" s="242">
        <v>1</v>
      </c>
      <c r="G196" s="241" t="s">
        <v>135</v>
      </c>
      <c r="H196" s="302">
        <v>163</v>
      </c>
      <c r="I196" s="244"/>
      <c r="J196" s="246"/>
      <c r="K196" s="246"/>
      <c r="L196" s="246"/>
      <c r="M196" s="172"/>
      <c r="N196" s="172"/>
      <c r="O196" s="172"/>
      <c r="P196" s="172"/>
      <c r="Q196" s="172"/>
      <c r="R196" s="172"/>
      <c r="S196" s="172"/>
      <c r="T196" s="172"/>
      <c r="U196" s="172"/>
      <c r="V196" s="172"/>
      <c r="W196" s="172"/>
      <c r="X196" s="172"/>
      <c r="Y196" s="172"/>
      <c r="Z196" s="172"/>
      <c r="AA196" s="172"/>
    </row>
    <row r="197" spans="1:27" ht="12.75" hidden="1" customHeight="1">
      <c r="A197" s="252">
        <v>3</v>
      </c>
      <c r="B197" s="253">
        <v>1</v>
      </c>
      <c r="C197" s="253">
        <v>2</v>
      </c>
      <c r="D197" s="253"/>
      <c r="E197" s="253"/>
      <c r="F197" s="255"/>
      <c r="G197" s="254" t="s">
        <v>136</v>
      </c>
      <c r="H197" s="218">
        <v>164</v>
      </c>
      <c r="I197" s="228">
        <f t="shared" ref="I197:L198" si="20">I198</f>
        <v>0</v>
      </c>
      <c r="J197" s="279">
        <f t="shared" si="20"/>
        <v>0</v>
      </c>
      <c r="K197" s="237">
        <f t="shared" si="20"/>
        <v>0</v>
      </c>
      <c r="L197" s="238">
        <f t="shared" si="20"/>
        <v>0</v>
      </c>
      <c r="M197" s="172"/>
      <c r="N197" s="172"/>
      <c r="O197" s="172"/>
      <c r="P197" s="172"/>
      <c r="Q197" s="172"/>
      <c r="R197" s="172"/>
      <c r="S197" s="172"/>
      <c r="T197" s="172"/>
      <c r="U197" s="172"/>
      <c r="V197" s="172"/>
      <c r="W197" s="172"/>
      <c r="X197" s="172"/>
      <c r="Y197" s="172"/>
      <c r="Z197" s="172"/>
      <c r="AA197" s="172"/>
    </row>
    <row r="198" spans="1:27" ht="12.75" hidden="1" customHeight="1">
      <c r="A198" s="239">
        <v>3</v>
      </c>
      <c r="B198" s="240">
        <v>1</v>
      </c>
      <c r="C198" s="240">
        <v>2</v>
      </c>
      <c r="D198" s="240">
        <v>1</v>
      </c>
      <c r="E198" s="240"/>
      <c r="F198" s="242"/>
      <c r="G198" s="241" t="s">
        <v>137</v>
      </c>
      <c r="H198" s="302">
        <v>165</v>
      </c>
      <c r="I198" s="249">
        <f t="shared" si="20"/>
        <v>0</v>
      </c>
      <c r="J198" s="276">
        <f t="shared" si="20"/>
        <v>0</v>
      </c>
      <c r="K198" s="229">
        <f t="shared" si="20"/>
        <v>0</v>
      </c>
      <c r="L198" s="228">
        <f t="shared" si="20"/>
        <v>0</v>
      </c>
      <c r="M198" s="172"/>
      <c r="N198" s="172"/>
      <c r="O198" s="172"/>
      <c r="P198" s="172"/>
      <c r="Q198" s="172"/>
      <c r="R198" s="172"/>
      <c r="S198" s="172"/>
      <c r="T198" s="172"/>
      <c r="U198" s="172"/>
      <c r="V198" s="172"/>
      <c r="W198" s="172"/>
      <c r="X198" s="172"/>
      <c r="Y198" s="172"/>
      <c r="Z198" s="172"/>
      <c r="AA198" s="172"/>
    </row>
    <row r="199" spans="1:27" ht="12.75" hidden="1" customHeight="1">
      <c r="A199" s="235">
        <v>3</v>
      </c>
      <c r="B199" s="233">
        <v>1</v>
      </c>
      <c r="C199" s="233">
        <v>2</v>
      </c>
      <c r="D199" s="233">
        <v>1</v>
      </c>
      <c r="E199" s="233">
        <v>1</v>
      </c>
      <c r="F199" s="236"/>
      <c r="G199" s="234" t="s">
        <v>137</v>
      </c>
      <c r="H199" s="218">
        <v>166</v>
      </c>
      <c r="I199" s="228">
        <f>SUM(I200:I204)</f>
        <v>0</v>
      </c>
      <c r="J199" s="275">
        <f>SUM(J200:J204)</f>
        <v>0</v>
      </c>
      <c r="K199" s="250">
        <f>SUM(K200:K204)</f>
        <v>0</v>
      </c>
      <c r="L199" s="249">
        <f>SUM(L200:L204)</f>
        <v>0</v>
      </c>
      <c r="M199" s="172"/>
      <c r="N199" s="172"/>
      <c r="O199" s="172"/>
      <c r="P199" s="172"/>
      <c r="Q199" s="172"/>
      <c r="R199" s="172"/>
      <c r="S199" s="172"/>
      <c r="T199" s="172"/>
      <c r="U199" s="172"/>
      <c r="V199" s="172"/>
      <c r="W199" s="172"/>
      <c r="X199" s="172"/>
      <c r="Y199" s="172"/>
      <c r="Z199" s="172"/>
      <c r="AA199" s="172"/>
    </row>
    <row r="200" spans="1:27" ht="12.75" hidden="1" customHeight="1">
      <c r="A200" s="252">
        <v>3</v>
      </c>
      <c r="B200" s="268">
        <v>1</v>
      </c>
      <c r="C200" s="268">
        <v>2</v>
      </c>
      <c r="D200" s="268">
        <v>1</v>
      </c>
      <c r="E200" s="268">
        <v>1</v>
      </c>
      <c r="F200" s="269">
        <v>1</v>
      </c>
      <c r="G200" s="284" t="s">
        <v>138</v>
      </c>
      <c r="H200" s="302">
        <v>167</v>
      </c>
      <c r="I200" s="244"/>
      <c r="J200" s="246"/>
      <c r="K200" s="246"/>
      <c r="L200" s="286"/>
      <c r="M200" s="172"/>
      <c r="N200" s="172"/>
      <c r="O200" s="172"/>
      <c r="P200" s="172"/>
      <c r="Q200" s="172"/>
      <c r="R200" s="172"/>
      <c r="S200" s="172"/>
      <c r="T200" s="172"/>
      <c r="U200" s="172"/>
      <c r="V200" s="172"/>
      <c r="W200" s="172"/>
      <c r="X200" s="172"/>
      <c r="Y200" s="172"/>
      <c r="Z200" s="172"/>
      <c r="AA200" s="172"/>
    </row>
    <row r="201" spans="1:27" ht="25.5" hidden="1" customHeight="1">
      <c r="A201" s="239">
        <v>3</v>
      </c>
      <c r="B201" s="240">
        <v>1</v>
      </c>
      <c r="C201" s="240">
        <v>2</v>
      </c>
      <c r="D201" s="240">
        <v>1</v>
      </c>
      <c r="E201" s="240">
        <v>1</v>
      </c>
      <c r="F201" s="242">
        <v>2</v>
      </c>
      <c r="G201" s="241" t="s">
        <v>139</v>
      </c>
      <c r="H201" s="218">
        <v>168</v>
      </c>
      <c r="I201" s="246"/>
      <c r="J201" s="246"/>
      <c r="K201" s="246"/>
      <c r="L201" s="246"/>
      <c r="M201" s="172"/>
      <c r="N201" s="172"/>
      <c r="O201" s="172"/>
      <c r="P201" s="172"/>
      <c r="Q201" s="172"/>
      <c r="R201" s="172"/>
      <c r="S201" s="172"/>
      <c r="T201" s="172"/>
      <c r="U201" s="172"/>
      <c r="V201" s="172"/>
      <c r="W201" s="172"/>
      <c r="X201" s="172"/>
      <c r="Y201" s="172"/>
      <c r="Z201" s="172"/>
      <c r="AA201" s="172"/>
    </row>
    <row r="202" spans="1:27" ht="12.75" hidden="1" customHeight="1">
      <c r="A202" s="239">
        <v>3</v>
      </c>
      <c r="B202" s="240">
        <v>1</v>
      </c>
      <c r="C202" s="240">
        <v>2</v>
      </c>
      <c r="D202" s="239">
        <v>1</v>
      </c>
      <c r="E202" s="240">
        <v>1</v>
      </c>
      <c r="F202" s="242">
        <v>3</v>
      </c>
      <c r="G202" s="241" t="s">
        <v>140</v>
      </c>
      <c r="H202" s="302">
        <v>169</v>
      </c>
      <c r="I202" s="246"/>
      <c r="J202" s="246"/>
      <c r="K202" s="246"/>
      <c r="L202" s="246"/>
      <c r="M202" s="172"/>
      <c r="N202" s="172"/>
      <c r="O202" s="172"/>
      <c r="P202" s="172"/>
      <c r="Q202" s="172"/>
      <c r="R202" s="172"/>
      <c r="S202" s="172"/>
      <c r="T202" s="172"/>
      <c r="U202" s="172"/>
      <c r="V202" s="172"/>
      <c r="W202" s="172"/>
      <c r="X202" s="172"/>
      <c r="Y202" s="172"/>
      <c r="Z202" s="172"/>
      <c r="AA202" s="172"/>
    </row>
    <row r="203" spans="1:27" ht="12.75" hidden="1" customHeight="1">
      <c r="A203" s="239">
        <v>3</v>
      </c>
      <c r="B203" s="240">
        <v>1</v>
      </c>
      <c r="C203" s="240">
        <v>2</v>
      </c>
      <c r="D203" s="239">
        <v>1</v>
      </c>
      <c r="E203" s="240">
        <v>1</v>
      </c>
      <c r="F203" s="242">
        <v>4</v>
      </c>
      <c r="G203" s="241" t="s">
        <v>141</v>
      </c>
      <c r="H203" s="218">
        <v>170</v>
      </c>
      <c r="I203" s="246"/>
      <c r="J203" s="246"/>
      <c r="K203" s="246"/>
      <c r="L203" s="246"/>
      <c r="M203" s="172"/>
      <c r="N203" s="172"/>
      <c r="O203" s="172"/>
      <c r="P203" s="172"/>
      <c r="Q203" s="172"/>
      <c r="R203" s="172"/>
      <c r="S203" s="172"/>
      <c r="T203" s="172"/>
      <c r="U203" s="172"/>
      <c r="V203" s="172"/>
      <c r="W203" s="172"/>
      <c r="X203" s="172"/>
      <c r="Y203" s="172"/>
      <c r="Z203" s="172"/>
      <c r="AA203" s="172"/>
    </row>
    <row r="204" spans="1:27" ht="12.75" hidden="1" customHeight="1">
      <c r="A204" s="252">
        <v>3</v>
      </c>
      <c r="B204" s="268">
        <v>1</v>
      </c>
      <c r="C204" s="268">
        <v>2</v>
      </c>
      <c r="D204" s="267">
        <v>1</v>
      </c>
      <c r="E204" s="268">
        <v>1</v>
      </c>
      <c r="F204" s="269">
        <v>5</v>
      </c>
      <c r="G204" s="284" t="s">
        <v>142</v>
      </c>
      <c r="H204" s="302">
        <v>171</v>
      </c>
      <c r="I204" s="246"/>
      <c r="J204" s="246"/>
      <c r="K204" s="246"/>
      <c r="L204" s="286"/>
      <c r="M204" s="172"/>
      <c r="N204" s="172"/>
      <c r="O204" s="172"/>
      <c r="P204" s="172"/>
      <c r="Q204" s="172"/>
      <c r="R204" s="172"/>
      <c r="S204" s="172"/>
      <c r="T204" s="172"/>
      <c r="U204" s="172"/>
      <c r="V204" s="172"/>
      <c r="W204" s="172"/>
      <c r="X204" s="172"/>
      <c r="Y204" s="172"/>
      <c r="Z204" s="172"/>
      <c r="AA204" s="172"/>
    </row>
    <row r="205" spans="1:27" ht="12.75" hidden="1" customHeight="1">
      <c r="A205" s="239">
        <v>3</v>
      </c>
      <c r="B205" s="240">
        <v>1</v>
      </c>
      <c r="C205" s="240">
        <v>3</v>
      </c>
      <c r="D205" s="239"/>
      <c r="E205" s="240"/>
      <c r="F205" s="242"/>
      <c r="G205" s="241" t="s">
        <v>143</v>
      </c>
      <c r="H205" s="218">
        <v>172</v>
      </c>
      <c r="I205" s="228">
        <f>SUM(I206+I210)</f>
        <v>0</v>
      </c>
      <c r="J205" s="276">
        <f>SUM(J206+J210)</f>
        <v>0</v>
      </c>
      <c r="K205" s="229">
        <f>SUM(K206+K210)</f>
        <v>0</v>
      </c>
      <c r="L205" s="228">
        <f>SUM(L206+L210)</f>
        <v>0</v>
      </c>
      <c r="M205" s="172"/>
      <c r="N205" s="172"/>
      <c r="O205" s="172"/>
      <c r="P205" s="172"/>
      <c r="Q205" s="172"/>
      <c r="R205" s="172"/>
      <c r="S205" s="172"/>
      <c r="T205" s="172"/>
      <c r="U205" s="172"/>
      <c r="V205" s="172"/>
      <c r="W205" s="172"/>
      <c r="X205" s="172"/>
      <c r="Y205" s="172"/>
      <c r="Z205" s="172"/>
      <c r="AA205" s="172"/>
    </row>
    <row r="206" spans="1:27" ht="12.75" hidden="1" customHeight="1">
      <c r="A206" s="235">
        <v>3</v>
      </c>
      <c r="B206" s="233">
        <v>1</v>
      </c>
      <c r="C206" s="233">
        <v>3</v>
      </c>
      <c r="D206" s="235">
        <v>1</v>
      </c>
      <c r="E206" s="239"/>
      <c r="F206" s="236"/>
      <c r="G206" s="234" t="s">
        <v>144</v>
      </c>
      <c r="H206" s="302">
        <v>173</v>
      </c>
      <c r="I206" s="249">
        <f>I207</f>
        <v>0</v>
      </c>
      <c r="J206" s="275">
        <f>J207</f>
        <v>0</v>
      </c>
      <c r="K206" s="250">
        <f>K207</f>
        <v>0</v>
      </c>
      <c r="L206" s="249">
        <f>L207</f>
        <v>0</v>
      </c>
      <c r="M206" s="172"/>
      <c r="N206" s="172"/>
      <c r="O206" s="172"/>
      <c r="P206" s="172"/>
      <c r="Q206" s="172"/>
      <c r="R206" s="172"/>
      <c r="S206" s="172"/>
      <c r="T206" s="172"/>
      <c r="U206" s="172"/>
      <c r="V206" s="172"/>
      <c r="W206" s="172"/>
      <c r="X206" s="172"/>
      <c r="Y206" s="172"/>
      <c r="Z206" s="172"/>
      <c r="AA206" s="172"/>
    </row>
    <row r="207" spans="1:27" ht="12.75" hidden="1" customHeight="1">
      <c r="A207" s="239">
        <v>3</v>
      </c>
      <c r="B207" s="240">
        <v>1</v>
      </c>
      <c r="C207" s="240">
        <v>3</v>
      </c>
      <c r="D207" s="239">
        <v>1</v>
      </c>
      <c r="E207" s="239">
        <v>1</v>
      </c>
      <c r="F207" s="242"/>
      <c r="G207" s="241" t="s">
        <v>144</v>
      </c>
      <c r="H207" s="218">
        <v>174</v>
      </c>
      <c r="I207" s="228">
        <f>I209</f>
        <v>0</v>
      </c>
      <c r="J207" s="276">
        <f>J209</f>
        <v>0</v>
      </c>
      <c r="K207" s="229">
        <f>K209</f>
        <v>0</v>
      </c>
      <c r="L207" s="228">
        <f>L209</f>
        <v>0</v>
      </c>
      <c r="M207" s="172"/>
      <c r="N207" s="172"/>
      <c r="O207" s="172"/>
      <c r="P207" s="172"/>
      <c r="Q207" s="172"/>
      <c r="R207" s="172"/>
      <c r="S207" s="172"/>
      <c r="T207" s="172"/>
      <c r="U207" s="172"/>
      <c r="V207" s="172"/>
      <c r="W207" s="172"/>
      <c r="X207" s="172"/>
      <c r="Y207" s="172"/>
      <c r="Z207" s="172"/>
      <c r="AA207" s="172"/>
    </row>
    <row r="208" spans="1:27" ht="12.75" hidden="1" customHeight="1">
      <c r="A208" s="485">
        <v>1</v>
      </c>
      <c r="B208" s="486"/>
      <c r="C208" s="486"/>
      <c r="D208" s="486"/>
      <c r="E208" s="486"/>
      <c r="F208" s="487"/>
      <c r="G208" s="292">
        <v>2</v>
      </c>
      <c r="H208" s="262">
        <v>3</v>
      </c>
      <c r="I208" s="264">
        <v>4</v>
      </c>
      <c r="J208" s="265">
        <v>5</v>
      </c>
      <c r="K208" s="266">
        <v>6</v>
      </c>
      <c r="L208" s="264">
        <v>7</v>
      </c>
      <c r="M208" s="172"/>
      <c r="N208" s="172"/>
      <c r="O208" s="172"/>
      <c r="P208" s="172"/>
      <c r="Q208" s="172"/>
      <c r="R208" s="172"/>
      <c r="S208" s="172"/>
      <c r="T208" s="172"/>
      <c r="U208" s="172"/>
      <c r="V208" s="172"/>
      <c r="W208" s="172"/>
      <c r="X208" s="172"/>
      <c r="Y208" s="172"/>
      <c r="Z208" s="172"/>
      <c r="AA208" s="172"/>
    </row>
    <row r="209" spans="1:27" ht="12.75" hidden="1" customHeight="1">
      <c r="A209" s="239">
        <v>3</v>
      </c>
      <c r="B209" s="241">
        <v>1</v>
      </c>
      <c r="C209" s="239">
        <v>3</v>
      </c>
      <c r="D209" s="240">
        <v>1</v>
      </c>
      <c r="E209" s="240">
        <v>1</v>
      </c>
      <c r="F209" s="242">
        <v>1</v>
      </c>
      <c r="G209" s="301" t="s">
        <v>144</v>
      </c>
      <c r="H209" s="218">
        <v>175</v>
      </c>
      <c r="I209" s="286"/>
      <c r="J209" s="286"/>
      <c r="K209" s="286"/>
      <c r="L209" s="286"/>
      <c r="M209" s="172"/>
      <c r="N209" s="172"/>
      <c r="O209" s="172"/>
      <c r="P209" s="172"/>
      <c r="Q209" s="172"/>
      <c r="R209" s="172"/>
      <c r="S209" s="172"/>
      <c r="T209" s="172"/>
      <c r="U209" s="172"/>
      <c r="V209" s="172"/>
      <c r="W209" s="172"/>
      <c r="X209" s="172"/>
      <c r="Y209" s="172"/>
      <c r="Z209" s="172"/>
      <c r="AA209" s="172"/>
    </row>
    <row r="210" spans="1:27" ht="12.75" hidden="1" customHeight="1">
      <c r="A210" s="239">
        <v>3</v>
      </c>
      <c r="B210" s="241">
        <v>1</v>
      </c>
      <c r="C210" s="239">
        <v>3</v>
      </c>
      <c r="D210" s="240">
        <v>2</v>
      </c>
      <c r="E210" s="240"/>
      <c r="F210" s="242"/>
      <c r="G210" s="241" t="s">
        <v>145</v>
      </c>
      <c r="H210" s="218">
        <v>176</v>
      </c>
      <c r="I210" s="228">
        <f>I211</f>
        <v>0</v>
      </c>
      <c r="J210" s="276">
        <f>J211</f>
        <v>0</v>
      </c>
      <c r="K210" s="229">
        <f>K211</f>
        <v>0</v>
      </c>
      <c r="L210" s="228">
        <f>L211</f>
        <v>0</v>
      </c>
      <c r="M210" s="172"/>
      <c r="N210" s="172"/>
      <c r="O210" s="172"/>
      <c r="P210" s="172"/>
      <c r="Q210" s="172"/>
      <c r="R210" s="172"/>
      <c r="S210" s="172"/>
      <c r="T210" s="172"/>
      <c r="U210" s="172"/>
      <c r="V210" s="172"/>
      <c r="W210" s="172"/>
      <c r="X210" s="172"/>
      <c r="Y210" s="172"/>
      <c r="Z210" s="172"/>
      <c r="AA210" s="172"/>
    </row>
    <row r="211" spans="1:27" ht="12.75" hidden="1" customHeight="1">
      <c r="A211" s="235">
        <v>3</v>
      </c>
      <c r="B211" s="234">
        <v>1</v>
      </c>
      <c r="C211" s="235">
        <v>3</v>
      </c>
      <c r="D211" s="233">
        <v>2</v>
      </c>
      <c r="E211" s="233">
        <v>1</v>
      </c>
      <c r="F211" s="236"/>
      <c r="G211" s="234" t="s">
        <v>145</v>
      </c>
      <c r="H211" s="218">
        <v>177</v>
      </c>
      <c r="I211" s="249">
        <f>SUM(I212:I215)</f>
        <v>0</v>
      </c>
      <c r="J211" s="275">
        <f>SUM(J212:J215)</f>
        <v>0</v>
      </c>
      <c r="K211" s="250">
        <f>SUM(K212:K215)</f>
        <v>0</v>
      </c>
      <c r="L211" s="249">
        <f>SUM(L212:L215)</f>
        <v>0</v>
      </c>
      <c r="M211" s="172"/>
      <c r="N211" s="172"/>
      <c r="O211" s="172"/>
      <c r="P211" s="172"/>
      <c r="Q211" s="172"/>
      <c r="R211" s="172"/>
      <c r="S211" s="172"/>
      <c r="T211" s="172"/>
      <c r="U211" s="172"/>
      <c r="V211" s="172"/>
      <c r="W211" s="172"/>
      <c r="X211" s="172"/>
      <c r="Y211" s="172"/>
      <c r="Z211" s="172"/>
      <c r="AA211" s="172"/>
    </row>
    <row r="212" spans="1:27" ht="12.75" hidden="1" customHeight="1">
      <c r="A212" s="239">
        <v>3</v>
      </c>
      <c r="B212" s="241">
        <v>1</v>
      </c>
      <c r="C212" s="239">
        <v>3</v>
      </c>
      <c r="D212" s="240">
        <v>2</v>
      </c>
      <c r="E212" s="240">
        <v>1</v>
      </c>
      <c r="F212" s="242">
        <v>1</v>
      </c>
      <c r="G212" s="241" t="s">
        <v>146</v>
      </c>
      <c r="H212" s="218">
        <v>178</v>
      </c>
      <c r="I212" s="246"/>
      <c r="J212" s="246"/>
      <c r="K212" s="246"/>
      <c r="L212" s="286"/>
      <c r="M212" s="172"/>
      <c r="N212" s="172"/>
      <c r="O212" s="172"/>
      <c r="P212" s="172"/>
      <c r="Q212" s="172"/>
      <c r="R212" s="172"/>
      <c r="S212" s="172"/>
      <c r="T212" s="172"/>
      <c r="U212" s="172"/>
      <c r="V212" s="172"/>
      <c r="W212" s="172"/>
      <c r="X212" s="172"/>
      <c r="Y212" s="172"/>
      <c r="Z212" s="172"/>
      <c r="AA212" s="172"/>
    </row>
    <row r="213" spans="1:27" ht="12.75" hidden="1" customHeight="1">
      <c r="A213" s="239">
        <v>3</v>
      </c>
      <c r="B213" s="241">
        <v>1</v>
      </c>
      <c r="C213" s="239">
        <v>3</v>
      </c>
      <c r="D213" s="240">
        <v>2</v>
      </c>
      <c r="E213" s="240">
        <v>1</v>
      </c>
      <c r="F213" s="242">
        <v>2</v>
      </c>
      <c r="G213" s="241" t="s">
        <v>147</v>
      </c>
      <c r="H213" s="218">
        <v>179</v>
      </c>
      <c r="I213" s="246"/>
      <c r="J213" s="246"/>
      <c r="K213" s="246"/>
      <c r="L213" s="246"/>
      <c r="M213" s="172"/>
      <c r="N213" s="172"/>
      <c r="O213" s="172"/>
      <c r="P213" s="172"/>
      <c r="Q213" s="172"/>
      <c r="R213" s="172"/>
      <c r="S213" s="172"/>
      <c r="T213" s="172"/>
      <c r="U213" s="172"/>
      <c r="V213" s="172"/>
      <c r="W213" s="172"/>
      <c r="X213" s="172"/>
      <c r="Y213" s="172"/>
      <c r="Z213" s="172"/>
      <c r="AA213" s="172"/>
    </row>
    <row r="214" spans="1:27" ht="12.75" hidden="1" customHeight="1">
      <c r="A214" s="239">
        <v>3</v>
      </c>
      <c r="B214" s="241">
        <v>1</v>
      </c>
      <c r="C214" s="239">
        <v>3</v>
      </c>
      <c r="D214" s="240">
        <v>2</v>
      </c>
      <c r="E214" s="240">
        <v>1</v>
      </c>
      <c r="F214" s="242">
        <v>3</v>
      </c>
      <c r="G214" s="241" t="s">
        <v>148</v>
      </c>
      <c r="H214" s="218">
        <v>180</v>
      </c>
      <c r="I214" s="246"/>
      <c r="J214" s="246"/>
      <c r="K214" s="246"/>
      <c r="L214" s="246"/>
      <c r="M214" s="172"/>
      <c r="N214" s="172"/>
      <c r="O214" s="172"/>
      <c r="P214" s="172"/>
      <c r="Q214" s="172"/>
      <c r="R214" s="172"/>
      <c r="S214" s="172"/>
      <c r="T214" s="172"/>
      <c r="U214" s="172"/>
      <c r="V214" s="172"/>
      <c r="W214" s="172"/>
      <c r="X214" s="172"/>
      <c r="Y214" s="172"/>
      <c r="Z214" s="172"/>
      <c r="AA214" s="172"/>
    </row>
    <row r="215" spans="1:27" ht="12.75" hidden="1" customHeight="1">
      <c r="A215" s="239">
        <v>3</v>
      </c>
      <c r="B215" s="241">
        <v>1</v>
      </c>
      <c r="C215" s="239">
        <v>3</v>
      </c>
      <c r="D215" s="240">
        <v>2</v>
      </c>
      <c r="E215" s="240">
        <v>1</v>
      </c>
      <c r="F215" s="242">
        <v>4</v>
      </c>
      <c r="G215" s="240" t="s">
        <v>149</v>
      </c>
      <c r="H215" s="218">
        <v>181</v>
      </c>
      <c r="I215" s="246"/>
      <c r="J215" s="246"/>
      <c r="K215" s="246"/>
      <c r="L215" s="246"/>
      <c r="M215" s="172"/>
      <c r="N215" s="172"/>
      <c r="O215" s="172"/>
      <c r="P215" s="172"/>
      <c r="Q215" s="172"/>
      <c r="R215" s="172"/>
      <c r="S215" s="172"/>
      <c r="T215" s="172"/>
      <c r="U215" s="172"/>
      <c r="V215" s="172"/>
      <c r="W215" s="172"/>
      <c r="X215" s="172"/>
      <c r="Y215" s="172"/>
      <c r="Z215" s="172"/>
      <c r="AA215" s="172"/>
    </row>
    <row r="216" spans="1:27" ht="25.5" hidden="1" customHeight="1">
      <c r="A216" s="235">
        <v>3</v>
      </c>
      <c r="B216" s="233">
        <v>1</v>
      </c>
      <c r="C216" s="233">
        <v>4</v>
      </c>
      <c r="D216" s="233"/>
      <c r="E216" s="233"/>
      <c r="F216" s="236"/>
      <c r="G216" s="234" t="s">
        <v>150</v>
      </c>
      <c r="H216" s="218">
        <v>182</v>
      </c>
      <c r="I216" s="249">
        <f t="shared" ref="I216:L218" si="21">I217</f>
        <v>0</v>
      </c>
      <c r="J216" s="275">
        <f t="shared" si="21"/>
        <v>0</v>
      </c>
      <c r="K216" s="250">
        <f t="shared" si="21"/>
        <v>0</v>
      </c>
      <c r="L216" s="250">
        <f t="shared" si="21"/>
        <v>0</v>
      </c>
      <c r="M216" s="172"/>
      <c r="N216" s="172"/>
      <c r="O216" s="172"/>
      <c r="P216" s="172"/>
      <c r="Q216" s="172"/>
      <c r="R216" s="172"/>
      <c r="S216" s="172"/>
      <c r="T216" s="172"/>
      <c r="U216" s="172"/>
      <c r="V216" s="172"/>
      <c r="W216" s="172"/>
      <c r="X216" s="172"/>
      <c r="Y216" s="172"/>
      <c r="Z216" s="172"/>
      <c r="AA216" s="172"/>
    </row>
    <row r="217" spans="1:27" ht="25.5" hidden="1" customHeight="1">
      <c r="A217" s="252">
        <v>3</v>
      </c>
      <c r="B217" s="268">
        <v>1</v>
      </c>
      <c r="C217" s="268">
        <v>4</v>
      </c>
      <c r="D217" s="268">
        <v>1</v>
      </c>
      <c r="E217" s="268"/>
      <c r="F217" s="269"/>
      <c r="G217" s="284" t="s">
        <v>150</v>
      </c>
      <c r="H217" s="218">
        <v>183</v>
      </c>
      <c r="I217" s="257">
        <f t="shared" si="21"/>
        <v>0</v>
      </c>
      <c r="J217" s="258">
        <f t="shared" si="21"/>
        <v>0</v>
      </c>
      <c r="K217" s="259">
        <f t="shared" si="21"/>
        <v>0</v>
      </c>
      <c r="L217" s="259">
        <f t="shared" si="21"/>
        <v>0</v>
      </c>
      <c r="M217" s="172"/>
      <c r="N217" s="172"/>
      <c r="O217" s="172"/>
      <c r="P217" s="172"/>
      <c r="Q217" s="172"/>
      <c r="R217" s="172"/>
      <c r="S217" s="172"/>
      <c r="T217" s="172"/>
      <c r="U217" s="172"/>
      <c r="V217" s="172"/>
      <c r="W217" s="172"/>
      <c r="X217" s="172"/>
      <c r="Y217" s="172"/>
      <c r="Z217" s="172"/>
      <c r="AA217" s="172"/>
    </row>
    <row r="218" spans="1:27" ht="25.5" hidden="1" customHeight="1">
      <c r="A218" s="239">
        <v>3</v>
      </c>
      <c r="B218" s="240">
        <v>1</v>
      </c>
      <c r="C218" s="240">
        <v>4</v>
      </c>
      <c r="D218" s="240">
        <v>1</v>
      </c>
      <c r="E218" s="240">
        <v>1</v>
      </c>
      <c r="F218" s="242"/>
      <c r="G218" s="241" t="s">
        <v>150</v>
      </c>
      <c r="H218" s="218">
        <v>184</v>
      </c>
      <c r="I218" s="228">
        <f t="shared" si="21"/>
        <v>0</v>
      </c>
      <c r="J218" s="276">
        <f t="shared" si="21"/>
        <v>0</v>
      </c>
      <c r="K218" s="229">
        <f t="shared" si="21"/>
        <v>0</v>
      </c>
      <c r="L218" s="229">
        <f t="shared" si="21"/>
        <v>0</v>
      </c>
      <c r="M218" s="172"/>
      <c r="N218" s="172"/>
      <c r="O218" s="172"/>
      <c r="P218" s="172"/>
      <c r="Q218" s="172"/>
      <c r="R218" s="172"/>
      <c r="S218" s="172"/>
      <c r="T218" s="172"/>
      <c r="U218" s="172"/>
      <c r="V218" s="172"/>
      <c r="W218" s="172"/>
      <c r="X218" s="172"/>
      <c r="Y218" s="172"/>
      <c r="Z218" s="172"/>
      <c r="AA218" s="172"/>
    </row>
    <row r="219" spans="1:27" ht="25.5" hidden="1" customHeight="1">
      <c r="A219" s="243">
        <v>3</v>
      </c>
      <c r="B219" s="239">
        <v>1</v>
      </c>
      <c r="C219" s="240">
        <v>4</v>
      </c>
      <c r="D219" s="240">
        <v>1</v>
      </c>
      <c r="E219" s="240">
        <v>1</v>
      </c>
      <c r="F219" s="242">
        <v>1</v>
      </c>
      <c r="G219" s="241" t="s">
        <v>151</v>
      </c>
      <c r="H219" s="218">
        <v>185</v>
      </c>
      <c r="I219" s="286"/>
      <c r="J219" s="286"/>
      <c r="K219" s="286"/>
      <c r="L219" s="286"/>
      <c r="M219" s="172"/>
      <c r="N219" s="172"/>
      <c r="O219" s="172"/>
      <c r="P219" s="172"/>
      <c r="Q219" s="172"/>
      <c r="R219" s="172"/>
      <c r="S219" s="172"/>
      <c r="T219" s="172"/>
      <c r="U219" s="172"/>
      <c r="V219" s="172"/>
      <c r="W219" s="172"/>
      <c r="X219" s="172"/>
      <c r="Y219" s="172"/>
      <c r="Z219" s="172"/>
      <c r="AA219" s="172"/>
    </row>
    <row r="220" spans="1:27" ht="12.75" hidden="1" customHeight="1">
      <c r="A220" s="243">
        <v>3</v>
      </c>
      <c r="B220" s="240">
        <v>1</v>
      </c>
      <c r="C220" s="240">
        <v>5</v>
      </c>
      <c r="D220" s="240"/>
      <c r="E220" s="240"/>
      <c r="F220" s="242"/>
      <c r="G220" s="241" t="s">
        <v>152</v>
      </c>
      <c r="H220" s="218">
        <v>186</v>
      </c>
      <c r="I220" s="228">
        <f t="shared" ref="I220:L221" si="22">I221</f>
        <v>0</v>
      </c>
      <c r="J220" s="228">
        <f t="shared" si="22"/>
        <v>0</v>
      </c>
      <c r="K220" s="228">
        <f t="shared" si="22"/>
        <v>0</v>
      </c>
      <c r="L220" s="228">
        <f t="shared" si="22"/>
        <v>0</v>
      </c>
      <c r="M220" s="172"/>
      <c r="N220" s="172"/>
      <c r="O220" s="172"/>
      <c r="P220" s="172"/>
      <c r="Q220" s="172"/>
      <c r="R220" s="172"/>
      <c r="S220" s="172"/>
      <c r="T220" s="172"/>
      <c r="U220" s="172"/>
      <c r="V220" s="172"/>
      <c r="W220" s="172"/>
      <c r="X220" s="172"/>
      <c r="Y220" s="172"/>
      <c r="Z220" s="172"/>
      <c r="AA220" s="172"/>
    </row>
    <row r="221" spans="1:27" ht="12.75" hidden="1" customHeight="1">
      <c r="A221" s="243">
        <v>3</v>
      </c>
      <c r="B221" s="240">
        <v>1</v>
      </c>
      <c r="C221" s="240">
        <v>5</v>
      </c>
      <c r="D221" s="240">
        <v>1</v>
      </c>
      <c r="E221" s="240"/>
      <c r="F221" s="242"/>
      <c r="G221" s="301" t="s">
        <v>152</v>
      </c>
      <c r="H221" s="218">
        <v>187</v>
      </c>
      <c r="I221" s="228">
        <f t="shared" si="22"/>
        <v>0</v>
      </c>
      <c r="J221" s="228">
        <f t="shared" si="22"/>
        <v>0</v>
      </c>
      <c r="K221" s="228">
        <f t="shared" si="22"/>
        <v>0</v>
      </c>
      <c r="L221" s="228">
        <f t="shared" si="22"/>
        <v>0</v>
      </c>
      <c r="M221" s="172"/>
      <c r="N221" s="172"/>
      <c r="O221" s="172"/>
      <c r="P221" s="172"/>
      <c r="Q221" s="172"/>
      <c r="R221" s="172"/>
      <c r="S221" s="172"/>
      <c r="T221" s="172"/>
      <c r="U221" s="172"/>
      <c r="V221" s="172"/>
      <c r="W221" s="172"/>
      <c r="X221" s="172"/>
      <c r="Y221" s="172"/>
      <c r="Z221" s="172"/>
      <c r="AA221" s="172"/>
    </row>
    <row r="222" spans="1:27" ht="12.75" hidden="1" customHeight="1">
      <c r="A222" s="243">
        <v>3</v>
      </c>
      <c r="B222" s="240">
        <v>1</v>
      </c>
      <c r="C222" s="240">
        <v>5</v>
      </c>
      <c r="D222" s="240">
        <v>1</v>
      </c>
      <c r="E222" s="240">
        <v>1</v>
      </c>
      <c r="F222" s="242"/>
      <c r="G222" s="301" t="s">
        <v>152</v>
      </c>
      <c r="H222" s="218">
        <v>188</v>
      </c>
      <c r="I222" s="228">
        <f>SUM(I223:I225)</f>
        <v>0</v>
      </c>
      <c r="J222" s="228">
        <f>SUM(J223:J225)</f>
        <v>0</v>
      </c>
      <c r="K222" s="228">
        <f>SUM(K223:K225)</f>
        <v>0</v>
      </c>
      <c r="L222" s="228">
        <f>SUM(L223:L225)</f>
        <v>0</v>
      </c>
      <c r="M222" s="172"/>
      <c r="N222" s="172"/>
      <c r="O222" s="172"/>
      <c r="P222" s="172"/>
      <c r="Q222" s="172"/>
      <c r="R222" s="172"/>
      <c r="S222" s="172"/>
      <c r="T222" s="172"/>
      <c r="U222" s="172"/>
      <c r="V222" s="172"/>
      <c r="W222" s="172"/>
      <c r="X222" s="172"/>
      <c r="Y222" s="172"/>
      <c r="Z222" s="172"/>
      <c r="AA222" s="172"/>
    </row>
    <row r="223" spans="1:27" ht="12.75" hidden="1" customHeight="1">
      <c r="A223" s="243">
        <v>3</v>
      </c>
      <c r="B223" s="240">
        <v>1</v>
      </c>
      <c r="C223" s="240">
        <v>5</v>
      </c>
      <c r="D223" s="240">
        <v>1</v>
      </c>
      <c r="E223" s="240">
        <v>1</v>
      </c>
      <c r="F223" s="242">
        <v>1</v>
      </c>
      <c r="G223" s="301" t="s">
        <v>153</v>
      </c>
      <c r="H223" s="218">
        <v>189</v>
      </c>
      <c r="I223" s="246"/>
      <c r="J223" s="246"/>
      <c r="K223" s="246"/>
      <c r="L223" s="246"/>
      <c r="M223" s="172"/>
      <c r="N223" s="172"/>
      <c r="O223" s="172"/>
      <c r="P223" s="172"/>
      <c r="Q223" s="172"/>
      <c r="R223" s="172"/>
      <c r="S223" s="172"/>
      <c r="T223" s="172"/>
      <c r="U223" s="172"/>
      <c r="V223" s="172"/>
      <c r="W223" s="172"/>
      <c r="X223" s="172"/>
      <c r="Y223" s="172"/>
      <c r="Z223" s="172"/>
      <c r="AA223" s="172"/>
    </row>
    <row r="224" spans="1:27" ht="12.75" hidden="1" customHeight="1">
      <c r="A224" s="243">
        <v>3</v>
      </c>
      <c r="B224" s="240">
        <v>1</v>
      </c>
      <c r="C224" s="240">
        <v>5</v>
      </c>
      <c r="D224" s="240">
        <v>1</v>
      </c>
      <c r="E224" s="240">
        <v>1</v>
      </c>
      <c r="F224" s="242">
        <v>2</v>
      </c>
      <c r="G224" s="301" t="s">
        <v>154</v>
      </c>
      <c r="H224" s="218">
        <v>190</v>
      </c>
      <c r="I224" s="246"/>
      <c r="J224" s="246"/>
      <c r="K224" s="246"/>
      <c r="L224" s="246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172"/>
      <c r="X224" s="172"/>
      <c r="Y224" s="172"/>
      <c r="Z224" s="172"/>
      <c r="AA224" s="172"/>
    </row>
    <row r="225" spans="1:27" ht="12.75" hidden="1" customHeight="1">
      <c r="A225" s="243">
        <v>3</v>
      </c>
      <c r="B225" s="240">
        <v>1</v>
      </c>
      <c r="C225" s="240">
        <v>5</v>
      </c>
      <c r="D225" s="240">
        <v>1</v>
      </c>
      <c r="E225" s="240">
        <v>1</v>
      </c>
      <c r="F225" s="242">
        <v>3</v>
      </c>
      <c r="G225" s="301" t="s">
        <v>155</v>
      </c>
      <c r="H225" s="218">
        <v>191</v>
      </c>
      <c r="I225" s="246"/>
      <c r="J225" s="246"/>
      <c r="K225" s="246"/>
      <c r="L225" s="246"/>
      <c r="M225" s="172"/>
      <c r="N225" s="172"/>
      <c r="O225" s="172"/>
      <c r="P225" s="172"/>
      <c r="Q225" s="172"/>
      <c r="R225" s="172"/>
      <c r="S225" s="172"/>
      <c r="T225" s="172"/>
      <c r="U225" s="172"/>
      <c r="V225" s="172"/>
      <c r="W225" s="172"/>
      <c r="X225" s="172"/>
      <c r="Y225" s="172"/>
      <c r="Z225" s="172"/>
      <c r="AA225" s="172"/>
    </row>
    <row r="226" spans="1:27" ht="25.5" hidden="1" customHeight="1">
      <c r="A226" s="223">
        <v>3</v>
      </c>
      <c r="B226" s="224">
        <v>2</v>
      </c>
      <c r="C226" s="224"/>
      <c r="D226" s="224"/>
      <c r="E226" s="224"/>
      <c r="F226" s="226"/>
      <c r="G226" s="225" t="s">
        <v>156</v>
      </c>
      <c r="H226" s="218">
        <v>192</v>
      </c>
      <c r="I226" s="228">
        <f>SUM(I227+I257)</f>
        <v>0</v>
      </c>
      <c r="J226" s="276">
        <f>SUM(J227+J257)</f>
        <v>0</v>
      </c>
      <c r="K226" s="229">
        <f>SUM(K227+K257)</f>
        <v>0</v>
      </c>
      <c r="L226" s="229">
        <f>SUM(L227+L257)</f>
        <v>0</v>
      </c>
      <c r="M226" s="172"/>
      <c r="N226" s="172"/>
      <c r="O226" s="172"/>
      <c r="P226" s="172"/>
      <c r="Q226" s="172"/>
      <c r="R226" s="172"/>
      <c r="S226" s="172"/>
      <c r="T226" s="172"/>
      <c r="U226" s="172"/>
      <c r="V226" s="172"/>
      <c r="W226" s="172"/>
      <c r="X226" s="172"/>
      <c r="Y226" s="172"/>
      <c r="Z226" s="172"/>
      <c r="AA226" s="172"/>
    </row>
    <row r="227" spans="1:27" ht="12.75" hidden="1" customHeight="1">
      <c r="A227" s="252">
        <v>3</v>
      </c>
      <c r="B227" s="267">
        <v>2</v>
      </c>
      <c r="C227" s="268">
        <v>1</v>
      </c>
      <c r="D227" s="268"/>
      <c r="E227" s="268"/>
      <c r="F227" s="269"/>
      <c r="G227" s="284" t="s">
        <v>157</v>
      </c>
      <c r="H227" s="218">
        <v>193</v>
      </c>
      <c r="I227" s="257">
        <f>SUM(I228+I234+I238+I242+I246+I250+I253)</f>
        <v>0</v>
      </c>
      <c r="J227" s="258">
        <f>SUM(J228+J234+J238+J242+J246+J250+J253)</f>
        <v>0</v>
      </c>
      <c r="K227" s="259">
        <f>SUM(K228+K234+K238+K242+K246+K250+K253)</f>
        <v>0</v>
      </c>
      <c r="L227" s="259">
        <f>SUM(L228+L234+L238+L242+L246+L250+L253)</f>
        <v>0</v>
      </c>
      <c r="M227" s="172"/>
      <c r="N227" s="172"/>
      <c r="O227" s="172"/>
      <c r="P227" s="172"/>
      <c r="Q227" s="172"/>
      <c r="R227" s="172"/>
      <c r="S227" s="172"/>
      <c r="T227" s="172"/>
      <c r="U227" s="172"/>
      <c r="V227" s="172"/>
      <c r="W227" s="172"/>
      <c r="X227" s="172"/>
      <c r="Y227" s="172"/>
      <c r="Z227" s="172"/>
      <c r="AA227" s="172"/>
    </row>
    <row r="228" spans="1:27" ht="25.5" hidden="1" customHeight="1">
      <c r="A228" s="239">
        <v>3</v>
      </c>
      <c r="B228" s="240">
        <v>2</v>
      </c>
      <c r="C228" s="240">
        <v>1</v>
      </c>
      <c r="D228" s="240">
        <v>1</v>
      </c>
      <c r="E228" s="240"/>
      <c r="F228" s="242"/>
      <c r="G228" s="241" t="s">
        <v>158</v>
      </c>
      <c r="H228" s="218">
        <v>194</v>
      </c>
      <c r="I228" s="228">
        <f>I229</f>
        <v>0</v>
      </c>
      <c r="J228" s="276">
        <f>J229</f>
        <v>0</v>
      </c>
      <c r="K228" s="229">
        <f>K229</f>
        <v>0</v>
      </c>
      <c r="L228" s="229">
        <f>L229</f>
        <v>0</v>
      </c>
      <c r="M228" s="172"/>
      <c r="N228" s="172"/>
      <c r="O228" s="172"/>
      <c r="P228" s="172"/>
      <c r="Q228" s="172"/>
      <c r="R228" s="172"/>
      <c r="S228" s="172"/>
      <c r="T228" s="172"/>
      <c r="U228" s="172"/>
      <c r="V228" s="172"/>
      <c r="W228" s="172"/>
      <c r="X228" s="172"/>
      <c r="Y228" s="172"/>
      <c r="Z228" s="172"/>
      <c r="AA228" s="172"/>
    </row>
    <row r="229" spans="1:27" ht="25.5" hidden="1" customHeight="1">
      <c r="A229" s="239">
        <v>3</v>
      </c>
      <c r="B229" s="239">
        <v>2</v>
      </c>
      <c r="C229" s="240">
        <v>1</v>
      </c>
      <c r="D229" s="240">
        <v>1</v>
      </c>
      <c r="E229" s="240">
        <v>1</v>
      </c>
      <c r="F229" s="242"/>
      <c r="G229" s="241" t="s">
        <v>158</v>
      </c>
      <c r="H229" s="218">
        <v>195</v>
      </c>
      <c r="I229" s="228">
        <f>SUM(I230:I233)</f>
        <v>0</v>
      </c>
      <c r="J229" s="276">
        <f>SUM(J230:J233)</f>
        <v>0</v>
      </c>
      <c r="K229" s="229">
        <f>SUM(K230:K233)</f>
        <v>0</v>
      </c>
      <c r="L229" s="229">
        <f>SUM(L230:L233)</f>
        <v>0</v>
      </c>
      <c r="M229" s="172"/>
      <c r="N229" s="172"/>
      <c r="O229" s="172"/>
      <c r="P229" s="172"/>
      <c r="Q229" s="172"/>
      <c r="R229" s="172"/>
      <c r="S229" s="172"/>
      <c r="T229" s="172"/>
      <c r="U229" s="172"/>
      <c r="V229" s="172"/>
      <c r="W229" s="172"/>
      <c r="X229" s="172"/>
      <c r="Y229" s="172"/>
      <c r="Z229" s="172"/>
      <c r="AA229" s="172"/>
    </row>
    <row r="230" spans="1:27" ht="12.75" hidden="1" customHeight="1">
      <c r="A230" s="252">
        <v>3</v>
      </c>
      <c r="B230" s="252">
        <v>2</v>
      </c>
      <c r="C230" s="268">
        <v>1</v>
      </c>
      <c r="D230" s="268">
        <v>1</v>
      </c>
      <c r="E230" s="268">
        <v>1</v>
      </c>
      <c r="F230" s="269">
        <v>1</v>
      </c>
      <c r="G230" s="284" t="s">
        <v>159</v>
      </c>
      <c r="H230" s="218">
        <v>196</v>
      </c>
      <c r="I230" s="246"/>
      <c r="J230" s="246"/>
      <c r="K230" s="246"/>
      <c r="L230" s="286"/>
      <c r="M230" s="172"/>
      <c r="N230" s="172"/>
      <c r="O230" s="172"/>
      <c r="P230" s="172"/>
      <c r="Q230" s="172"/>
      <c r="R230" s="172"/>
      <c r="S230" s="172"/>
      <c r="T230" s="172"/>
      <c r="U230" s="172"/>
      <c r="V230" s="172"/>
      <c r="W230" s="172"/>
      <c r="X230" s="172"/>
      <c r="Y230" s="172"/>
      <c r="Z230" s="172"/>
      <c r="AA230" s="172"/>
    </row>
    <row r="231" spans="1:27" ht="12.75" hidden="1" customHeight="1">
      <c r="A231" s="239">
        <v>3</v>
      </c>
      <c r="B231" s="240">
        <v>2</v>
      </c>
      <c r="C231" s="240">
        <v>1</v>
      </c>
      <c r="D231" s="240">
        <v>1</v>
      </c>
      <c r="E231" s="240">
        <v>1</v>
      </c>
      <c r="F231" s="242">
        <v>2</v>
      </c>
      <c r="G231" s="241" t="s">
        <v>160</v>
      </c>
      <c r="H231" s="218">
        <v>197</v>
      </c>
      <c r="I231" s="246"/>
      <c r="J231" s="246"/>
      <c r="K231" s="246"/>
      <c r="L231" s="246"/>
      <c r="M231" s="172"/>
      <c r="N231" s="172"/>
      <c r="O231" s="172"/>
      <c r="P231" s="172"/>
      <c r="Q231" s="172"/>
      <c r="R231" s="172"/>
      <c r="S231" s="172"/>
      <c r="T231" s="172"/>
      <c r="U231" s="172"/>
      <c r="V231" s="172"/>
      <c r="W231" s="172"/>
      <c r="X231" s="172"/>
      <c r="Y231" s="172"/>
      <c r="Z231" s="172"/>
      <c r="AA231" s="172"/>
    </row>
    <row r="232" spans="1:27" ht="12.75" hidden="1" customHeight="1">
      <c r="A232" s="252">
        <v>3</v>
      </c>
      <c r="B232" s="267">
        <v>2</v>
      </c>
      <c r="C232" s="268">
        <v>1</v>
      </c>
      <c r="D232" s="268">
        <v>1</v>
      </c>
      <c r="E232" s="268">
        <v>1</v>
      </c>
      <c r="F232" s="269">
        <v>3</v>
      </c>
      <c r="G232" s="284" t="s">
        <v>161</v>
      </c>
      <c r="H232" s="218">
        <v>198</v>
      </c>
      <c r="I232" s="246"/>
      <c r="J232" s="246"/>
      <c r="K232" s="246"/>
      <c r="L232" s="245"/>
      <c r="M232" s="172"/>
      <c r="N232" s="172"/>
      <c r="O232" s="172"/>
      <c r="P232" s="172"/>
      <c r="Q232" s="172"/>
      <c r="R232" s="172"/>
      <c r="S232" s="172"/>
      <c r="T232" s="172"/>
      <c r="U232" s="172"/>
      <c r="V232" s="172"/>
      <c r="W232" s="172"/>
      <c r="X232" s="172"/>
      <c r="Y232" s="172"/>
      <c r="Z232" s="172"/>
      <c r="AA232" s="172"/>
    </row>
    <row r="233" spans="1:27" ht="12.75" hidden="1" customHeight="1">
      <c r="A233" s="252">
        <v>3</v>
      </c>
      <c r="B233" s="267">
        <v>2</v>
      </c>
      <c r="C233" s="268">
        <v>1</v>
      </c>
      <c r="D233" s="268">
        <v>1</v>
      </c>
      <c r="E233" s="268">
        <v>1</v>
      </c>
      <c r="F233" s="269">
        <v>4</v>
      </c>
      <c r="G233" s="284" t="s">
        <v>162</v>
      </c>
      <c r="H233" s="218">
        <v>199</v>
      </c>
      <c r="I233" s="246"/>
      <c r="J233" s="245"/>
      <c r="K233" s="246"/>
      <c r="L233" s="286"/>
      <c r="M233" s="172"/>
      <c r="N233" s="172"/>
      <c r="O233" s="172"/>
      <c r="P233" s="172"/>
      <c r="Q233" s="172"/>
      <c r="R233" s="172"/>
      <c r="S233" s="172"/>
      <c r="T233" s="172"/>
      <c r="U233" s="172"/>
      <c r="V233" s="172"/>
      <c r="W233" s="172"/>
      <c r="X233" s="172"/>
      <c r="Y233" s="172"/>
      <c r="Z233" s="172"/>
      <c r="AA233" s="172"/>
    </row>
    <row r="234" spans="1:27" ht="25.5" hidden="1" customHeight="1">
      <c r="A234" s="239">
        <v>3</v>
      </c>
      <c r="B234" s="240">
        <v>2</v>
      </c>
      <c r="C234" s="240">
        <v>1</v>
      </c>
      <c r="D234" s="240">
        <v>2</v>
      </c>
      <c r="E234" s="240"/>
      <c r="F234" s="242"/>
      <c r="G234" s="241" t="s">
        <v>163</v>
      </c>
      <c r="H234" s="218">
        <v>200</v>
      </c>
      <c r="I234" s="228">
        <f>I235</f>
        <v>0</v>
      </c>
      <c r="J234" s="276">
        <f>J235</f>
        <v>0</v>
      </c>
      <c r="K234" s="229">
        <f>K235</f>
        <v>0</v>
      </c>
      <c r="L234" s="229">
        <f>L235</f>
        <v>0</v>
      </c>
      <c r="M234" s="172"/>
      <c r="N234" s="172"/>
      <c r="O234" s="172"/>
      <c r="P234" s="172"/>
      <c r="Q234" s="172"/>
      <c r="R234" s="172"/>
      <c r="S234" s="172"/>
      <c r="T234" s="172"/>
      <c r="U234" s="172"/>
      <c r="V234" s="172"/>
      <c r="W234" s="172"/>
      <c r="X234" s="172"/>
      <c r="Y234" s="172"/>
      <c r="Z234" s="172"/>
      <c r="AA234" s="172"/>
    </row>
    <row r="235" spans="1:27" ht="25.5" hidden="1" customHeight="1">
      <c r="A235" s="239">
        <v>3</v>
      </c>
      <c r="B235" s="240">
        <v>2</v>
      </c>
      <c r="C235" s="240">
        <v>1</v>
      </c>
      <c r="D235" s="240">
        <v>2</v>
      </c>
      <c r="E235" s="240">
        <v>1</v>
      </c>
      <c r="F235" s="242"/>
      <c r="G235" s="241" t="s">
        <v>163</v>
      </c>
      <c r="H235" s="218">
        <v>201</v>
      </c>
      <c r="I235" s="228">
        <f>SUM(I236:I237)</f>
        <v>0</v>
      </c>
      <c r="J235" s="276">
        <f>SUM(J236:J237)</f>
        <v>0</v>
      </c>
      <c r="K235" s="229">
        <f>SUM(K236:K237)</f>
        <v>0</v>
      </c>
      <c r="L235" s="229">
        <f>SUM(L236:L237)</f>
        <v>0</v>
      </c>
      <c r="M235" s="172"/>
      <c r="N235" s="172"/>
      <c r="O235" s="172"/>
      <c r="P235" s="172"/>
      <c r="Q235" s="172"/>
      <c r="R235" s="172"/>
      <c r="S235" s="172"/>
      <c r="T235" s="172"/>
      <c r="U235" s="172"/>
      <c r="V235" s="172"/>
      <c r="W235" s="172"/>
      <c r="X235" s="172"/>
      <c r="Y235" s="172"/>
      <c r="Z235" s="172"/>
      <c r="AA235" s="172"/>
    </row>
    <row r="236" spans="1:27" ht="12.75" hidden="1" customHeight="1">
      <c r="A236" s="252">
        <v>3</v>
      </c>
      <c r="B236" s="267">
        <v>2</v>
      </c>
      <c r="C236" s="268">
        <v>1</v>
      </c>
      <c r="D236" s="268">
        <v>2</v>
      </c>
      <c r="E236" s="268">
        <v>1</v>
      </c>
      <c r="F236" s="269">
        <v>1</v>
      </c>
      <c r="G236" s="284" t="s">
        <v>164</v>
      </c>
      <c r="H236" s="218">
        <v>202</v>
      </c>
      <c r="I236" s="246"/>
      <c r="J236" s="246"/>
      <c r="K236" s="246"/>
      <c r="L236" s="246"/>
      <c r="M236" s="172"/>
      <c r="N236" s="172"/>
      <c r="O236" s="172"/>
      <c r="P236" s="172"/>
      <c r="Q236" s="172"/>
      <c r="R236" s="172"/>
      <c r="S236" s="172"/>
      <c r="T236" s="172"/>
      <c r="U236" s="172"/>
      <c r="V236" s="172"/>
      <c r="W236" s="172"/>
      <c r="X236" s="172"/>
      <c r="Y236" s="172"/>
      <c r="Z236" s="172"/>
      <c r="AA236" s="172"/>
    </row>
    <row r="237" spans="1:27" ht="12.75" hidden="1" customHeight="1">
      <c r="A237" s="239">
        <v>3</v>
      </c>
      <c r="B237" s="240">
        <v>2</v>
      </c>
      <c r="C237" s="240">
        <v>1</v>
      </c>
      <c r="D237" s="240">
        <v>2</v>
      </c>
      <c r="E237" s="240">
        <v>1</v>
      </c>
      <c r="F237" s="242">
        <v>2</v>
      </c>
      <c r="G237" s="241" t="s">
        <v>165</v>
      </c>
      <c r="H237" s="218">
        <v>203</v>
      </c>
      <c r="I237" s="246"/>
      <c r="J237" s="246"/>
      <c r="K237" s="246"/>
      <c r="L237" s="246"/>
      <c r="M237" s="172"/>
      <c r="N237" s="172"/>
      <c r="O237" s="172"/>
      <c r="P237" s="172"/>
      <c r="Q237" s="172"/>
      <c r="R237" s="172"/>
      <c r="S237" s="172"/>
      <c r="T237" s="172"/>
      <c r="U237" s="172"/>
      <c r="V237" s="172"/>
      <c r="W237" s="172"/>
      <c r="X237" s="172"/>
      <c r="Y237" s="172"/>
      <c r="Z237" s="172"/>
      <c r="AA237" s="172"/>
    </row>
    <row r="238" spans="1:27" ht="12.75" hidden="1" customHeight="1">
      <c r="A238" s="235">
        <v>3</v>
      </c>
      <c r="B238" s="233">
        <v>2</v>
      </c>
      <c r="C238" s="233">
        <v>1</v>
      </c>
      <c r="D238" s="233">
        <v>3</v>
      </c>
      <c r="E238" s="233"/>
      <c r="F238" s="236"/>
      <c r="G238" s="234" t="s">
        <v>166</v>
      </c>
      <c r="H238" s="218">
        <v>204</v>
      </c>
      <c r="I238" s="249">
        <f>I239</f>
        <v>0</v>
      </c>
      <c r="J238" s="275">
        <f>J239</f>
        <v>0</v>
      </c>
      <c r="K238" s="250">
        <f>K239</f>
        <v>0</v>
      </c>
      <c r="L238" s="250">
        <f>L239</f>
        <v>0</v>
      </c>
      <c r="M238" s="172"/>
      <c r="N238" s="172"/>
      <c r="O238" s="172"/>
      <c r="P238" s="172"/>
      <c r="Q238" s="172"/>
      <c r="R238" s="172"/>
      <c r="S238" s="172"/>
      <c r="T238" s="172"/>
      <c r="U238" s="172"/>
      <c r="V238" s="172"/>
      <c r="W238" s="172"/>
      <c r="X238" s="172"/>
      <c r="Y238" s="172"/>
      <c r="Z238" s="172"/>
      <c r="AA238" s="172"/>
    </row>
    <row r="239" spans="1:27" ht="12.75" hidden="1" customHeight="1">
      <c r="A239" s="239">
        <v>3</v>
      </c>
      <c r="B239" s="240">
        <v>2</v>
      </c>
      <c r="C239" s="240">
        <v>1</v>
      </c>
      <c r="D239" s="240">
        <v>3</v>
      </c>
      <c r="E239" s="240">
        <v>1</v>
      </c>
      <c r="F239" s="242"/>
      <c r="G239" s="241" t="s">
        <v>166</v>
      </c>
      <c r="H239" s="218">
        <v>205</v>
      </c>
      <c r="I239" s="228">
        <f>I240+I241</f>
        <v>0</v>
      </c>
      <c r="J239" s="228">
        <f>J240+J241</f>
        <v>0</v>
      </c>
      <c r="K239" s="228">
        <f>K240+K241</f>
        <v>0</v>
      </c>
      <c r="L239" s="228">
        <f>L240+L241</f>
        <v>0</v>
      </c>
      <c r="M239" s="172"/>
      <c r="N239" s="172"/>
      <c r="O239" s="172"/>
      <c r="P239" s="172"/>
      <c r="Q239" s="172"/>
      <c r="R239" s="172"/>
      <c r="S239" s="172"/>
      <c r="T239" s="172"/>
      <c r="U239" s="172"/>
      <c r="V239" s="172"/>
      <c r="W239" s="172"/>
      <c r="X239" s="172"/>
      <c r="Y239" s="172"/>
      <c r="Z239" s="172"/>
      <c r="AA239" s="172"/>
    </row>
    <row r="240" spans="1:27" ht="12.75" hidden="1" customHeight="1">
      <c r="A240" s="239">
        <v>3</v>
      </c>
      <c r="B240" s="240">
        <v>2</v>
      </c>
      <c r="C240" s="240">
        <v>1</v>
      </c>
      <c r="D240" s="240">
        <v>3</v>
      </c>
      <c r="E240" s="240">
        <v>1</v>
      </c>
      <c r="F240" s="242">
        <v>1</v>
      </c>
      <c r="G240" s="241" t="s">
        <v>167</v>
      </c>
      <c r="H240" s="218">
        <v>206</v>
      </c>
      <c r="I240" s="246"/>
      <c r="J240" s="246"/>
      <c r="K240" s="246"/>
      <c r="L240" s="246"/>
      <c r="M240" s="172"/>
      <c r="N240" s="172"/>
      <c r="O240" s="172"/>
      <c r="P240" s="172"/>
      <c r="Q240" s="172"/>
      <c r="R240" s="172"/>
      <c r="S240" s="172"/>
      <c r="T240" s="172"/>
      <c r="U240" s="172"/>
      <c r="V240" s="172"/>
      <c r="W240" s="172"/>
      <c r="X240" s="172"/>
      <c r="Y240" s="172"/>
      <c r="Z240" s="172"/>
      <c r="AA240" s="172"/>
    </row>
    <row r="241" spans="1:27" ht="12.75" hidden="1" customHeight="1">
      <c r="A241" s="239">
        <v>3</v>
      </c>
      <c r="B241" s="240">
        <v>2</v>
      </c>
      <c r="C241" s="240">
        <v>1</v>
      </c>
      <c r="D241" s="240">
        <v>3</v>
      </c>
      <c r="E241" s="240">
        <v>1</v>
      </c>
      <c r="F241" s="242">
        <v>2</v>
      </c>
      <c r="G241" s="241" t="s">
        <v>168</v>
      </c>
      <c r="H241" s="218">
        <v>207</v>
      </c>
      <c r="I241" s="286"/>
      <c r="J241" s="298"/>
      <c r="K241" s="286"/>
      <c r="L241" s="286"/>
      <c r="M241" s="172"/>
      <c r="N241" s="172"/>
      <c r="O241" s="172"/>
      <c r="P241" s="172"/>
      <c r="Q241" s="172"/>
      <c r="R241" s="172"/>
      <c r="S241" s="172"/>
      <c r="T241" s="172"/>
      <c r="U241" s="172"/>
      <c r="V241" s="172"/>
      <c r="W241" s="172"/>
      <c r="X241" s="172"/>
      <c r="Y241" s="172"/>
      <c r="Z241" s="172"/>
      <c r="AA241" s="172"/>
    </row>
    <row r="242" spans="1:27" ht="12.75" hidden="1" customHeight="1">
      <c r="A242" s="239">
        <v>3</v>
      </c>
      <c r="B242" s="240">
        <v>2</v>
      </c>
      <c r="C242" s="240">
        <v>1</v>
      </c>
      <c r="D242" s="240">
        <v>4</v>
      </c>
      <c r="E242" s="240"/>
      <c r="F242" s="242"/>
      <c r="G242" s="241" t="s">
        <v>169</v>
      </c>
      <c r="H242" s="218">
        <v>208</v>
      </c>
      <c r="I242" s="228">
        <f>I243</f>
        <v>0</v>
      </c>
      <c r="J242" s="229">
        <f>J243</f>
        <v>0</v>
      </c>
      <c r="K242" s="228">
        <f>K243</f>
        <v>0</v>
      </c>
      <c r="L242" s="229">
        <f>L243</f>
        <v>0</v>
      </c>
      <c r="M242" s="172"/>
      <c r="N242" s="172"/>
      <c r="O242" s="172"/>
      <c r="P242" s="172"/>
      <c r="Q242" s="172"/>
      <c r="R242" s="172"/>
      <c r="S242" s="172"/>
      <c r="T242" s="172"/>
      <c r="U242" s="172"/>
      <c r="V242" s="172"/>
      <c r="W242" s="172"/>
      <c r="X242" s="172"/>
      <c r="Y242" s="172"/>
      <c r="Z242" s="172"/>
      <c r="AA242" s="172"/>
    </row>
    <row r="243" spans="1:27" ht="12.75" hidden="1" customHeight="1">
      <c r="A243" s="235">
        <v>3</v>
      </c>
      <c r="B243" s="233">
        <v>2</v>
      </c>
      <c r="C243" s="233">
        <v>1</v>
      </c>
      <c r="D243" s="233">
        <v>4</v>
      </c>
      <c r="E243" s="233">
        <v>1</v>
      </c>
      <c r="F243" s="236"/>
      <c r="G243" s="234" t="s">
        <v>169</v>
      </c>
      <c r="H243" s="218">
        <v>209</v>
      </c>
      <c r="I243" s="249">
        <f>SUM(I244:I245)</f>
        <v>0</v>
      </c>
      <c r="J243" s="275">
        <f>SUM(J244:J245)</f>
        <v>0</v>
      </c>
      <c r="K243" s="250">
        <f>SUM(K244:K245)</f>
        <v>0</v>
      </c>
      <c r="L243" s="250">
        <f>SUM(L244:L245)</f>
        <v>0</v>
      </c>
      <c r="M243" s="172"/>
      <c r="N243" s="172"/>
      <c r="O243" s="172"/>
      <c r="P243" s="172"/>
      <c r="Q243" s="172"/>
      <c r="R243" s="172"/>
      <c r="S243" s="172"/>
      <c r="T243" s="172"/>
      <c r="U243" s="172"/>
      <c r="V243" s="172"/>
      <c r="W243" s="172"/>
      <c r="X243" s="172"/>
      <c r="Y243" s="172"/>
      <c r="Z243" s="172"/>
      <c r="AA243" s="172"/>
    </row>
    <row r="244" spans="1:27" ht="12.75" hidden="1" customHeight="1">
      <c r="A244" s="239">
        <v>3</v>
      </c>
      <c r="B244" s="240">
        <v>2</v>
      </c>
      <c r="C244" s="240">
        <v>1</v>
      </c>
      <c r="D244" s="240">
        <v>4</v>
      </c>
      <c r="E244" s="240">
        <v>1</v>
      </c>
      <c r="F244" s="242">
        <v>1</v>
      </c>
      <c r="G244" s="241" t="s">
        <v>167</v>
      </c>
      <c r="H244" s="218">
        <v>210</v>
      </c>
      <c r="I244" s="246"/>
      <c r="J244" s="246"/>
      <c r="K244" s="246"/>
      <c r="L244" s="246"/>
      <c r="M244" s="172"/>
      <c r="N244" s="172"/>
      <c r="O244" s="172"/>
      <c r="P244" s="172"/>
      <c r="Q244" s="172"/>
      <c r="R244" s="172"/>
      <c r="S244" s="172"/>
      <c r="T244" s="172"/>
      <c r="U244" s="172"/>
      <c r="V244" s="172"/>
      <c r="W244" s="172"/>
      <c r="X244" s="172"/>
      <c r="Y244" s="172"/>
      <c r="Z244" s="172"/>
      <c r="AA244" s="172"/>
    </row>
    <row r="245" spans="1:27" ht="12.75" hidden="1" customHeight="1">
      <c r="A245" s="239">
        <v>3</v>
      </c>
      <c r="B245" s="240">
        <v>2</v>
      </c>
      <c r="C245" s="240">
        <v>1</v>
      </c>
      <c r="D245" s="240">
        <v>4</v>
      </c>
      <c r="E245" s="240">
        <v>1</v>
      </c>
      <c r="F245" s="242">
        <v>2</v>
      </c>
      <c r="G245" s="241" t="s">
        <v>168</v>
      </c>
      <c r="H245" s="218">
        <v>211</v>
      </c>
      <c r="I245" s="246"/>
      <c r="J245" s="246"/>
      <c r="K245" s="246"/>
      <c r="L245" s="246"/>
      <c r="M245" s="172"/>
      <c r="N245" s="172"/>
      <c r="O245" s="172"/>
      <c r="P245" s="172"/>
      <c r="Q245" s="172"/>
      <c r="R245" s="172"/>
      <c r="S245" s="172"/>
      <c r="T245" s="172"/>
      <c r="U245" s="172"/>
      <c r="V245" s="172"/>
      <c r="W245" s="172"/>
      <c r="X245" s="172"/>
      <c r="Y245" s="172"/>
      <c r="Z245" s="172"/>
      <c r="AA245" s="172"/>
    </row>
    <row r="246" spans="1:27" ht="12.75" hidden="1" customHeight="1">
      <c r="A246" s="239">
        <v>3</v>
      </c>
      <c r="B246" s="240">
        <v>2</v>
      </c>
      <c r="C246" s="240">
        <v>1</v>
      </c>
      <c r="D246" s="240">
        <v>5</v>
      </c>
      <c r="E246" s="240"/>
      <c r="F246" s="242"/>
      <c r="G246" s="241" t="s">
        <v>170</v>
      </c>
      <c r="H246" s="218">
        <v>212</v>
      </c>
      <c r="I246" s="228">
        <f>I248</f>
        <v>0</v>
      </c>
      <c r="J246" s="276">
        <f>J248</f>
        <v>0</v>
      </c>
      <c r="K246" s="229">
        <f>K248</f>
        <v>0</v>
      </c>
      <c r="L246" s="229">
        <f>L248</f>
        <v>0</v>
      </c>
      <c r="N246" s="172"/>
      <c r="O246" s="172"/>
      <c r="P246" s="172"/>
      <c r="Q246" s="172"/>
      <c r="R246" s="172"/>
      <c r="S246" s="172"/>
      <c r="T246" s="172"/>
      <c r="U246" s="172"/>
      <c r="V246" s="172"/>
      <c r="W246" s="172"/>
      <c r="X246" s="172"/>
      <c r="Y246" s="172"/>
      <c r="Z246" s="172"/>
      <c r="AA246" s="172"/>
    </row>
    <row r="247" spans="1:27" ht="12.75" hidden="1" customHeight="1">
      <c r="A247" s="485">
        <v>1</v>
      </c>
      <c r="B247" s="486"/>
      <c r="C247" s="486"/>
      <c r="D247" s="486"/>
      <c r="E247" s="486"/>
      <c r="F247" s="487"/>
      <c r="G247" s="307">
        <v>2</v>
      </c>
      <c r="H247" s="262">
        <v>3</v>
      </c>
      <c r="I247" s="264">
        <v>4</v>
      </c>
      <c r="J247" s="265">
        <v>5</v>
      </c>
      <c r="K247" s="266">
        <v>6</v>
      </c>
      <c r="L247" s="264">
        <v>7</v>
      </c>
      <c r="N247" s="172"/>
      <c r="O247" s="172"/>
      <c r="P247" s="172"/>
      <c r="Q247" s="172"/>
      <c r="R247" s="172"/>
      <c r="S247" s="172"/>
      <c r="T247" s="172"/>
      <c r="U247" s="172"/>
      <c r="V247" s="172"/>
      <c r="W247" s="172"/>
      <c r="X247" s="172"/>
      <c r="Y247" s="172"/>
      <c r="Z247" s="172"/>
      <c r="AA247" s="172"/>
    </row>
    <row r="248" spans="1:27" ht="12.75" hidden="1" customHeight="1">
      <c r="A248" s="239">
        <v>3</v>
      </c>
      <c r="B248" s="240">
        <v>2</v>
      </c>
      <c r="C248" s="240">
        <v>1</v>
      </c>
      <c r="D248" s="240">
        <v>5</v>
      </c>
      <c r="E248" s="240">
        <v>1</v>
      </c>
      <c r="F248" s="242"/>
      <c r="G248" s="241" t="s">
        <v>170</v>
      </c>
      <c r="H248" s="218">
        <v>213</v>
      </c>
      <c r="I248" s="229">
        <f>I249</f>
        <v>0</v>
      </c>
      <c r="J248" s="276">
        <f>J249</f>
        <v>0</v>
      </c>
      <c r="K248" s="229">
        <f>K249</f>
        <v>0</v>
      </c>
      <c r="L248" s="229">
        <f>L249</f>
        <v>0</v>
      </c>
      <c r="M248" s="172"/>
      <c r="N248" s="172"/>
      <c r="O248" s="172"/>
      <c r="P248" s="172"/>
      <c r="Q248" s="172"/>
      <c r="R248" s="172"/>
      <c r="S248" s="172"/>
      <c r="T248" s="172"/>
      <c r="U248" s="172"/>
      <c r="V248" s="172"/>
      <c r="W248" s="172"/>
      <c r="X248" s="172"/>
      <c r="Y248" s="172"/>
      <c r="Z248" s="172"/>
      <c r="AA248" s="172"/>
    </row>
    <row r="249" spans="1:27" ht="12.75" hidden="1" customHeight="1">
      <c r="A249" s="267">
        <v>3</v>
      </c>
      <c r="B249" s="268">
        <v>2</v>
      </c>
      <c r="C249" s="268">
        <v>1</v>
      </c>
      <c r="D249" s="268">
        <v>5</v>
      </c>
      <c r="E249" s="268">
        <v>1</v>
      </c>
      <c r="F249" s="269">
        <v>1</v>
      </c>
      <c r="G249" s="284" t="s">
        <v>170</v>
      </c>
      <c r="H249" s="218">
        <v>214</v>
      </c>
      <c r="I249" s="286"/>
      <c r="J249" s="286"/>
      <c r="K249" s="286"/>
      <c r="L249" s="286"/>
      <c r="M249" s="172"/>
      <c r="N249" s="172"/>
      <c r="O249" s="172"/>
      <c r="P249" s="172"/>
      <c r="Q249" s="172"/>
      <c r="R249" s="172"/>
      <c r="S249" s="172"/>
      <c r="T249" s="172"/>
      <c r="U249" s="172"/>
      <c r="V249" s="172"/>
      <c r="W249" s="172"/>
      <c r="X249" s="172"/>
      <c r="Y249" s="172"/>
      <c r="Z249" s="172"/>
      <c r="AA249" s="172"/>
    </row>
    <row r="250" spans="1:27" ht="12.75" hidden="1" customHeight="1">
      <c r="A250" s="239">
        <v>3</v>
      </c>
      <c r="B250" s="240">
        <v>2</v>
      </c>
      <c r="C250" s="240">
        <v>1</v>
      </c>
      <c r="D250" s="240">
        <v>6</v>
      </c>
      <c r="E250" s="240"/>
      <c r="F250" s="242"/>
      <c r="G250" s="241" t="s">
        <v>171</v>
      </c>
      <c r="H250" s="256">
        <v>215</v>
      </c>
      <c r="I250" s="228">
        <f t="shared" ref="I250:L251" si="23">I251</f>
        <v>0</v>
      </c>
      <c r="J250" s="276">
        <f t="shared" si="23"/>
        <v>0</v>
      </c>
      <c r="K250" s="229">
        <f t="shared" si="23"/>
        <v>0</v>
      </c>
      <c r="L250" s="229">
        <f t="shared" si="23"/>
        <v>0</v>
      </c>
      <c r="M250" s="172"/>
      <c r="N250" s="172"/>
      <c r="O250" s="172"/>
      <c r="P250" s="172"/>
      <c r="Q250" s="172"/>
      <c r="R250" s="172"/>
      <c r="S250" s="172"/>
      <c r="T250" s="172"/>
      <c r="U250" s="172"/>
      <c r="V250" s="172"/>
      <c r="W250" s="172"/>
      <c r="X250" s="172"/>
      <c r="Y250" s="172"/>
      <c r="Z250" s="172"/>
      <c r="AA250" s="172"/>
    </row>
    <row r="251" spans="1:27" ht="12.75" hidden="1" customHeight="1">
      <c r="A251" s="239">
        <v>3</v>
      </c>
      <c r="B251" s="239">
        <v>2</v>
      </c>
      <c r="C251" s="240">
        <v>1</v>
      </c>
      <c r="D251" s="240">
        <v>6</v>
      </c>
      <c r="E251" s="240">
        <v>1</v>
      </c>
      <c r="F251" s="242"/>
      <c r="G251" s="241" t="s">
        <v>171</v>
      </c>
      <c r="H251" s="218">
        <v>216</v>
      </c>
      <c r="I251" s="228">
        <f t="shared" si="23"/>
        <v>0</v>
      </c>
      <c r="J251" s="276">
        <f t="shared" si="23"/>
        <v>0</v>
      </c>
      <c r="K251" s="229">
        <f t="shared" si="23"/>
        <v>0</v>
      </c>
      <c r="L251" s="229">
        <f t="shared" si="23"/>
        <v>0</v>
      </c>
      <c r="M251" s="172"/>
      <c r="N251" s="172"/>
      <c r="O251" s="172"/>
      <c r="P251" s="172"/>
      <c r="Q251" s="172"/>
      <c r="R251" s="172"/>
      <c r="S251" s="172"/>
      <c r="T251" s="172"/>
      <c r="U251" s="172"/>
      <c r="V251" s="172"/>
      <c r="W251" s="172"/>
      <c r="X251" s="172"/>
      <c r="Y251" s="172"/>
      <c r="Z251" s="172"/>
      <c r="AA251" s="172"/>
    </row>
    <row r="252" spans="1:27" ht="12.75" hidden="1" customHeight="1">
      <c r="A252" s="235">
        <v>3</v>
      </c>
      <c r="B252" s="235">
        <v>2</v>
      </c>
      <c r="C252" s="240">
        <v>1</v>
      </c>
      <c r="D252" s="240">
        <v>6</v>
      </c>
      <c r="E252" s="240">
        <v>1</v>
      </c>
      <c r="F252" s="242">
        <v>1</v>
      </c>
      <c r="G252" s="241" t="s">
        <v>171</v>
      </c>
      <c r="H252" s="256">
        <v>217</v>
      </c>
      <c r="I252" s="286"/>
      <c r="J252" s="286"/>
      <c r="K252" s="286"/>
      <c r="L252" s="286"/>
      <c r="M252" s="172"/>
      <c r="N252" s="172"/>
      <c r="O252" s="172"/>
      <c r="P252" s="172"/>
      <c r="Q252" s="172"/>
      <c r="R252" s="172"/>
      <c r="S252" s="172"/>
      <c r="T252" s="172"/>
      <c r="U252" s="172"/>
      <c r="V252" s="172"/>
      <c r="W252" s="172"/>
      <c r="X252" s="172"/>
      <c r="Y252" s="172"/>
      <c r="Z252" s="172"/>
      <c r="AA252" s="172"/>
    </row>
    <row r="253" spans="1:27" ht="12.75" hidden="1" customHeight="1">
      <c r="A253" s="239">
        <v>3</v>
      </c>
      <c r="B253" s="239">
        <v>2</v>
      </c>
      <c r="C253" s="240">
        <v>1</v>
      </c>
      <c r="D253" s="240">
        <v>7</v>
      </c>
      <c r="E253" s="240"/>
      <c r="F253" s="242"/>
      <c r="G253" s="241" t="s">
        <v>172</v>
      </c>
      <c r="H253" s="218">
        <v>218</v>
      </c>
      <c r="I253" s="228">
        <f>I254</f>
        <v>0</v>
      </c>
      <c r="J253" s="276">
        <f>J254</f>
        <v>0</v>
      </c>
      <c r="K253" s="229">
        <f>K254</f>
        <v>0</v>
      </c>
      <c r="L253" s="229">
        <f>L254</f>
        <v>0</v>
      </c>
      <c r="M253" s="172"/>
      <c r="N253" s="172"/>
      <c r="O253" s="172"/>
      <c r="P253" s="172"/>
      <c r="Q253" s="172"/>
      <c r="R253" s="172"/>
      <c r="S253" s="172"/>
      <c r="T253" s="172"/>
      <c r="U253" s="172"/>
      <c r="V253" s="172"/>
      <c r="W253" s="172"/>
      <c r="X253" s="172"/>
      <c r="Y253" s="172"/>
      <c r="Z253" s="172"/>
      <c r="AA253" s="172"/>
    </row>
    <row r="254" spans="1:27" ht="12.75" hidden="1" customHeight="1">
      <c r="A254" s="239">
        <v>3</v>
      </c>
      <c r="B254" s="240">
        <v>2</v>
      </c>
      <c r="C254" s="240">
        <v>1</v>
      </c>
      <c r="D254" s="240">
        <v>7</v>
      </c>
      <c r="E254" s="240">
        <v>1</v>
      </c>
      <c r="F254" s="242"/>
      <c r="G254" s="241" t="s">
        <v>172</v>
      </c>
      <c r="H254" s="256">
        <v>219</v>
      </c>
      <c r="I254" s="228">
        <f>I255+I256</f>
        <v>0</v>
      </c>
      <c r="J254" s="228">
        <f>J255+J256</f>
        <v>0</v>
      </c>
      <c r="K254" s="228">
        <f>K255+K256</f>
        <v>0</v>
      </c>
      <c r="L254" s="228">
        <f>L255+L256</f>
        <v>0</v>
      </c>
      <c r="M254" s="172"/>
      <c r="N254" s="172"/>
      <c r="O254" s="172"/>
      <c r="P254" s="172"/>
      <c r="Q254" s="172"/>
      <c r="R254" s="172"/>
      <c r="S254" s="172"/>
      <c r="T254" s="172"/>
      <c r="U254" s="172"/>
      <c r="V254" s="172"/>
      <c r="W254" s="172"/>
      <c r="X254" s="172"/>
      <c r="Y254" s="172"/>
      <c r="Z254" s="172"/>
      <c r="AA254" s="172"/>
    </row>
    <row r="255" spans="1:27" ht="12.75" hidden="1" customHeight="1">
      <c r="A255" s="239">
        <v>3</v>
      </c>
      <c r="B255" s="240">
        <v>2</v>
      </c>
      <c r="C255" s="240">
        <v>1</v>
      </c>
      <c r="D255" s="240">
        <v>7</v>
      </c>
      <c r="E255" s="240">
        <v>1</v>
      </c>
      <c r="F255" s="242">
        <v>1</v>
      </c>
      <c r="G255" s="241" t="s">
        <v>167</v>
      </c>
      <c r="H255" s="218">
        <v>220</v>
      </c>
      <c r="I255" s="286"/>
      <c r="J255" s="286"/>
      <c r="K255" s="286"/>
      <c r="L255" s="286"/>
      <c r="M255" s="172"/>
      <c r="N255" s="172"/>
      <c r="O255" s="172"/>
      <c r="P255" s="172"/>
      <c r="Q255" s="172"/>
      <c r="R255" s="172"/>
      <c r="S255" s="172"/>
      <c r="T255" s="172"/>
      <c r="U255" s="172"/>
      <c r="V255" s="172"/>
      <c r="W255" s="172"/>
      <c r="X255" s="172"/>
      <c r="Y255" s="172"/>
      <c r="Z255" s="172"/>
      <c r="AA255" s="172"/>
    </row>
    <row r="256" spans="1:27" ht="12.75" hidden="1" customHeight="1">
      <c r="A256" s="239">
        <v>3</v>
      </c>
      <c r="B256" s="240">
        <v>2</v>
      </c>
      <c r="C256" s="240">
        <v>1</v>
      </c>
      <c r="D256" s="240">
        <v>7</v>
      </c>
      <c r="E256" s="240">
        <v>1</v>
      </c>
      <c r="F256" s="242">
        <v>2</v>
      </c>
      <c r="G256" s="241" t="s">
        <v>168</v>
      </c>
      <c r="H256" s="256">
        <v>221</v>
      </c>
      <c r="I256" s="246"/>
      <c r="J256" s="246"/>
      <c r="K256" s="246"/>
      <c r="L256" s="246"/>
      <c r="M256" s="172"/>
      <c r="N256" s="172"/>
      <c r="O256" s="172"/>
      <c r="P256" s="172"/>
      <c r="Q256" s="172"/>
      <c r="R256" s="172"/>
      <c r="S256" s="172"/>
      <c r="T256" s="172"/>
      <c r="U256" s="172"/>
      <c r="V256" s="172"/>
      <c r="W256" s="172"/>
      <c r="X256" s="172"/>
      <c r="Y256" s="172"/>
      <c r="Z256" s="172"/>
      <c r="AA256" s="172"/>
    </row>
    <row r="257" spans="1:27" ht="12.75" hidden="1" customHeight="1">
      <c r="A257" s="239">
        <v>3</v>
      </c>
      <c r="B257" s="240">
        <v>2</v>
      </c>
      <c r="C257" s="240">
        <v>2</v>
      </c>
      <c r="D257" s="308"/>
      <c r="E257" s="308"/>
      <c r="F257" s="309"/>
      <c r="G257" s="241" t="s">
        <v>173</v>
      </c>
      <c r="H257" s="218">
        <v>222</v>
      </c>
      <c r="I257" s="228">
        <f>SUM(I258+I264+I268+I272+I276+I279+I282)</f>
        <v>0</v>
      </c>
      <c r="J257" s="276">
        <f>SUM(J258+J264+J268+J272+J276+J279+J282)</f>
        <v>0</v>
      </c>
      <c r="K257" s="229">
        <f>SUM(K258+K264+K268+K272+K276+K279+K282)</f>
        <v>0</v>
      </c>
      <c r="L257" s="228">
        <f>SUM(L258+L264+L268+L272+L276+L279+L282)</f>
        <v>0</v>
      </c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2"/>
      <c r="Z257" s="172"/>
      <c r="AA257" s="172"/>
    </row>
    <row r="258" spans="1:27" ht="25.5" hidden="1" customHeight="1">
      <c r="A258" s="239">
        <v>3</v>
      </c>
      <c r="B258" s="240">
        <v>2</v>
      </c>
      <c r="C258" s="240">
        <v>2</v>
      </c>
      <c r="D258" s="240">
        <v>1</v>
      </c>
      <c r="E258" s="240"/>
      <c r="F258" s="242"/>
      <c r="G258" s="241" t="s">
        <v>174</v>
      </c>
      <c r="H258" s="256">
        <v>223</v>
      </c>
      <c r="I258" s="228">
        <f>I259</f>
        <v>0</v>
      </c>
      <c r="J258" s="276">
        <f>J259</f>
        <v>0</v>
      </c>
      <c r="K258" s="229">
        <f>K259</f>
        <v>0</v>
      </c>
      <c r="L258" s="228">
        <f>L259</f>
        <v>0</v>
      </c>
      <c r="M258" s="172"/>
      <c r="N258" s="172"/>
      <c r="O258" s="172"/>
      <c r="P258" s="172"/>
      <c r="Q258" s="172"/>
      <c r="R258" s="172"/>
      <c r="S258" s="172"/>
      <c r="T258" s="172"/>
      <c r="U258" s="172"/>
      <c r="V258" s="172"/>
      <c r="W258" s="172"/>
      <c r="X258" s="172"/>
      <c r="Y258" s="172"/>
      <c r="Z258" s="172"/>
      <c r="AA258" s="172"/>
    </row>
    <row r="259" spans="1:27" ht="25.5" hidden="1" customHeight="1">
      <c r="A259" s="243">
        <v>3</v>
      </c>
      <c r="B259" s="239">
        <v>2</v>
      </c>
      <c r="C259" s="240">
        <v>2</v>
      </c>
      <c r="D259" s="240">
        <v>1</v>
      </c>
      <c r="E259" s="240">
        <v>1</v>
      </c>
      <c r="F259" s="242"/>
      <c r="G259" s="241" t="s">
        <v>175</v>
      </c>
      <c r="H259" s="218">
        <v>224</v>
      </c>
      <c r="I259" s="228">
        <f>SUM(I260:I263)</f>
        <v>0</v>
      </c>
      <c r="J259" s="228">
        <f>SUM(J260:J263)</f>
        <v>0</v>
      </c>
      <c r="K259" s="228">
        <f>SUM(K260:K263)</f>
        <v>0</v>
      </c>
      <c r="L259" s="228">
        <f>SUM(L260:L263)</f>
        <v>0</v>
      </c>
      <c r="M259" s="172"/>
      <c r="N259" s="172"/>
      <c r="O259" s="172"/>
      <c r="P259" s="172"/>
      <c r="Q259" s="172"/>
      <c r="R259" s="172"/>
      <c r="S259" s="172"/>
      <c r="T259" s="172"/>
      <c r="U259" s="172"/>
      <c r="V259" s="172"/>
      <c r="W259" s="172"/>
      <c r="X259" s="172"/>
      <c r="Y259" s="172"/>
      <c r="Z259" s="172"/>
      <c r="AA259" s="172"/>
    </row>
    <row r="260" spans="1:27" ht="12.75" hidden="1" customHeight="1">
      <c r="A260" s="243">
        <v>3</v>
      </c>
      <c r="B260" s="239">
        <v>2</v>
      </c>
      <c r="C260" s="240">
        <v>2</v>
      </c>
      <c r="D260" s="240">
        <v>1</v>
      </c>
      <c r="E260" s="240">
        <v>1</v>
      </c>
      <c r="F260" s="242">
        <v>1</v>
      </c>
      <c r="G260" s="241" t="s">
        <v>159</v>
      </c>
      <c r="H260" s="256">
        <v>225</v>
      </c>
      <c r="I260" s="246"/>
      <c r="J260" s="246"/>
      <c r="K260" s="246"/>
      <c r="L260" s="246"/>
      <c r="M260" s="172"/>
      <c r="N260" s="172"/>
      <c r="O260" s="172"/>
      <c r="P260" s="172"/>
      <c r="Q260" s="172"/>
      <c r="R260" s="172"/>
      <c r="S260" s="172"/>
      <c r="T260" s="172"/>
      <c r="U260" s="172"/>
      <c r="V260" s="172"/>
      <c r="W260" s="172"/>
      <c r="X260" s="172"/>
      <c r="Y260" s="172"/>
      <c r="Z260" s="172"/>
      <c r="AA260" s="172"/>
    </row>
    <row r="261" spans="1:27" ht="12.75" hidden="1" customHeight="1">
      <c r="A261" s="261">
        <v>3</v>
      </c>
      <c r="B261" s="235">
        <v>2</v>
      </c>
      <c r="C261" s="233">
        <v>2</v>
      </c>
      <c r="D261" s="233">
        <v>1</v>
      </c>
      <c r="E261" s="233">
        <v>1</v>
      </c>
      <c r="F261" s="236">
        <v>2</v>
      </c>
      <c r="G261" s="310" t="s">
        <v>160</v>
      </c>
      <c r="H261" s="218">
        <v>226</v>
      </c>
      <c r="I261" s="246"/>
      <c r="J261" s="246"/>
      <c r="K261" s="246"/>
      <c r="L261" s="246"/>
      <c r="M261" s="172"/>
      <c r="N261" s="172"/>
      <c r="O261" s="172"/>
      <c r="P261" s="172"/>
      <c r="Q261" s="172"/>
      <c r="R261" s="172"/>
      <c r="S261" s="172"/>
      <c r="T261" s="172"/>
      <c r="U261" s="172"/>
      <c r="V261" s="172"/>
      <c r="W261" s="172"/>
      <c r="X261" s="172"/>
      <c r="Y261" s="172"/>
      <c r="Z261" s="172"/>
      <c r="AA261" s="172"/>
    </row>
    <row r="262" spans="1:27" ht="12.75" hidden="1" customHeight="1">
      <c r="A262" s="243">
        <v>3</v>
      </c>
      <c r="B262" s="239">
        <v>2</v>
      </c>
      <c r="C262" s="240">
        <v>2</v>
      </c>
      <c r="D262" s="240">
        <v>1</v>
      </c>
      <c r="E262" s="240">
        <v>1</v>
      </c>
      <c r="F262" s="242">
        <v>3</v>
      </c>
      <c r="G262" s="241" t="s">
        <v>161</v>
      </c>
      <c r="H262" s="256">
        <v>227</v>
      </c>
      <c r="I262" s="246"/>
      <c r="J262" s="246"/>
      <c r="K262" s="246"/>
      <c r="L262" s="246"/>
      <c r="M262" s="172"/>
      <c r="N262" s="172"/>
      <c r="O262" s="172"/>
      <c r="P262" s="172"/>
      <c r="Q262" s="172"/>
      <c r="R262" s="172"/>
      <c r="S262" s="172"/>
      <c r="T262" s="172"/>
      <c r="U262" s="172"/>
      <c r="V262" s="172"/>
      <c r="W262" s="172"/>
      <c r="X262" s="172"/>
      <c r="Y262" s="172"/>
      <c r="Z262" s="172"/>
      <c r="AA262" s="172"/>
    </row>
    <row r="263" spans="1:27" ht="12.75" hidden="1" customHeight="1">
      <c r="A263" s="243">
        <v>3</v>
      </c>
      <c r="B263" s="239">
        <v>2</v>
      </c>
      <c r="C263" s="240">
        <v>2</v>
      </c>
      <c r="D263" s="240">
        <v>1</v>
      </c>
      <c r="E263" s="240">
        <v>1</v>
      </c>
      <c r="F263" s="242">
        <v>4</v>
      </c>
      <c r="G263" s="241" t="s">
        <v>162</v>
      </c>
      <c r="H263" s="218">
        <v>228</v>
      </c>
      <c r="I263" s="246"/>
      <c r="J263" s="245"/>
      <c r="K263" s="246"/>
      <c r="L263" s="246"/>
      <c r="M263" s="172"/>
      <c r="N263" s="172"/>
      <c r="O263" s="172"/>
      <c r="P263" s="172"/>
      <c r="Q263" s="172"/>
      <c r="R263" s="172"/>
      <c r="S263" s="172"/>
      <c r="T263" s="172"/>
      <c r="U263" s="172"/>
      <c r="V263" s="172"/>
      <c r="W263" s="172"/>
      <c r="X263" s="172"/>
      <c r="Y263" s="172"/>
      <c r="Z263" s="172"/>
      <c r="AA263" s="172"/>
    </row>
    <row r="264" spans="1:27" ht="25.5" hidden="1" customHeight="1">
      <c r="A264" s="243">
        <v>3</v>
      </c>
      <c r="B264" s="239">
        <v>2</v>
      </c>
      <c r="C264" s="240">
        <v>2</v>
      </c>
      <c r="D264" s="240">
        <v>2</v>
      </c>
      <c r="E264" s="240"/>
      <c r="F264" s="242"/>
      <c r="G264" s="241" t="s">
        <v>163</v>
      </c>
      <c r="H264" s="256">
        <v>229</v>
      </c>
      <c r="I264" s="228">
        <f>I265</f>
        <v>0</v>
      </c>
      <c r="J264" s="229">
        <f>J265</f>
        <v>0</v>
      </c>
      <c r="K264" s="228">
        <f>K265</f>
        <v>0</v>
      </c>
      <c r="L264" s="229">
        <f>L265</f>
        <v>0</v>
      </c>
      <c r="M264" s="172"/>
      <c r="N264" s="172"/>
      <c r="O264" s="172"/>
      <c r="P264" s="172"/>
      <c r="Q264" s="172"/>
      <c r="R264" s="172"/>
      <c r="S264" s="172"/>
      <c r="T264" s="172"/>
      <c r="U264" s="172"/>
      <c r="V264" s="172"/>
      <c r="W264" s="172"/>
      <c r="X264" s="172"/>
      <c r="Y264" s="172"/>
      <c r="Z264" s="172"/>
      <c r="AA264" s="172"/>
    </row>
    <row r="265" spans="1:27" ht="25.5" hidden="1" customHeight="1">
      <c r="A265" s="239">
        <v>3</v>
      </c>
      <c r="B265" s="240">
        <v>2</v>
      </c>
      <c r="C265" s="233">
        <v>2</v>
      </c>
      <c r="D265" s="233">
        <v>2</v>
      </c>
      <c r="E265" s="233">
        <v>1</v>
      </c>
      <c r="F265" s="236"/>
      <c r="G265" s="234" t="s">
        <v>163</v>
      </c>
      <c r="H265" s="218">
        <v>230</v>
      </c>
      <c r="I265" s="249">
        <f>SUM(I266:I267)</f>
        <v>0</v>
      </c>
      <c r="J265" s="275">
        <f>SUM(J266:J267)</f>
        <v>0</v>
      </c>
      <c r="K265" s="250">
        <f>SUM(K266:K267)</f>
        <v>0</v>
      </c>
      <c r="L265" s="250">
        <f>SUM(L266:L267)</f>
        <v>0</v>
      </c>
      <c r="M265" s="172"/>
      <c r="N265" s="172"/>
      <c r="O265" s="172"/>
      <c r="P265" s="172"/>
      <c r="Q265" s="172"/>
      <c r="R265" s="172"/>
      <c r="S265" s="172"/>
      <c r="T265" s="172"/>
      <c r="U265" s="172"/>
      <c r="V265" s="172"/>
      <c r="W265" s="172"/>
      <c r="X265" s="172"/>
      <c r="Y265" s="172"/>
      <c r="Z265" s="172"/>
      <c r="AA265" s="172"/>
    </row>
    <row r="266" spans="1:27" ht="12.75" hidden="1" customHeight="1">
      <c r="A266" s="239">
        <v>3</v>
      </c>
      <c r="B266" s="240">
        <v>2</v>
      </c>
      <c r="C266" s="240">
        <v>2</v>
      </c>
      <c r="D266" s="240">
        <v>2</v>
      </c>
      <c r="E266" s="240">
        <v>1</v>
      </c>
      <c r="F266" s="242">
        <v>1</v>
      </c>
      <c r="G266" s="241" t="s">
        <v>164</v>
      </c>
      <c r="H266" s="256">
        <v>231</v>
      </c>
      <c r="I266" s="246"/>
      <c r="J266" s="246"/>
      <c r="K266" s="246"/>
      <c r="L266" s="246"/>
      <c r="M266" s="172"/>
      <c r="N266" s="172"/>
      <c r="O266" s="172"/>
      <c r="P266" s="172"/>
      <c r="Q266" s="172"/>
      <c r="R266" s="172"/>
      <c r="S266" s="172"/>
      <c r="T266" s="172"/>
      <c r="U266" s="172"/>
      <c r="V266" s="172"/>
      <c r="W266" s="172"/>
      <c r="X266" s="172"/>
      <c r="Y266" s="172"/>
      <c r="Z266" s="172"/>
      <c r="AA266" s="172"/>
    </row>
    <row r="267" spans="1:27" ht="12.75" hidden="1" customHeight="1">
      <c r="A267" s="239">
        <v>3</v>
      </c>
      <c r="B267" s="240">
        <v>2</v>
      </c>
      <c r="C267" s="240">
        <v>2</v>
      </c>
      <c r="D267" s="240">
        <v>2</v>
      </c>
      <c r="E267" s="240">
        <v>1</v>
      </c>
      <c r="F267" s="242">
        <v>2</v>
      </c>
      <c r="G267" s="239" t="s">
        <v>165</v>
      </c>
      <c r="H267" s="218">
        <v>232</v>
      </c>
      <c r="I267" s="246"/>
      <c r="J267" s="246"/>
      <c r="K267" s="246"/>
      <c r="L267" s="246"/>
      <c r="M267" s="172"/>
      <c r="N267" s="172"/>
      <c r="O267" s="172"/>
      <c r="P267" s="172"/>
      <c r="Q267" s="172"/>
      <c r="R267" s="172"/>
      <c r="S267" s="172"/>
      <c r="T267" s="172"/>
      <c r="U267" s="172"/>
      <c r="V267" s="172"/>
      <c r="W267" s="172"/>
      <c r="X267" s="172"/>
      <c r="Y267" s="172"/>
      <c r="Z267" s="172"/>
      <c r="AA267" s="172"/>
    </row>
    <row r="268" spans="1:27" ht="12.75" hidden="1" customHeight="1">
      <c r="A268" s="239">
        <v>3</v>
      </c>
      <c r="B268" s="240">
        <v>2</v>
      </c>
      <c r="C268" s="240">
        <v>2</v>
      </c>
      <c r="D268" s="240">
        <v>3</v>
      </c>
      <c r="E268" s="240"/>
      <c r="F268" s="242"/>
      <c r="G268" s="241" t="s">
        <v>166</v>
      </c>
      <c r="H268" s="256">
        <v>233</v>
      </c>
      <c r="I268" s="228">
        <f>I269</f>
        <v>0</v>
      </c>
      <c r="J268" s="276">
        <f>J269</f>
        <v>0</v>
      </c>
      <c r="K268" s="229">
        <f>K269</f>
        <v>0</v>
      </c>
      <c r="L268" s="229">
        <f>L269</f>
        <v>0</v>
      </c>
      <c r="M268" s="172"/>
      <c r="N268" s="172"/>
      <c r="O268" s="172"/>
      <c r="P268" s="172"/>
      <c r="Q268" s="172"/>
      <c r="R268" s="172"/>
      <c r="S268" s="172"/>
      <c r="T268" s="172"/>
      <c r="U268" s="172"/>
      <c r="V268" s="172"/>
      <c r="W268" s="172"/>
      <c r="X268" s="172"/>
      <c r="Y268" s="172"/>
      <c r="Z268" s="172"/>
      <c r="AA268" s="172"/>
    </row>
    <row r="269" spans="1:27" ht="12.75" hidden="1" customHeight="1">
      <c r="A269" s="235">
        <v>3</v>
      </c>
      <c r="B269" s="240">
        <v>2</v>
      </c>
      <c r="C269" s="240">
        <v>2</v>
      </c>
      <c r="D269" s="240">
        <v>3</v>
      </c>
      <c r="E269" s="240">
        <v>1</v>
      </c>
      <c r="F269" s="242"/>
      <c r="G269" s="241" t="s">
        <v>166</v>
      </c>
      <c r="H269" s="218">
        <v>234</v>
      </c>
      <c r="I269" s="228">
        <f>I270+I271</f>
        <v>0</v>
      </c>
      <c r="J269" s="228">
        <f>J270+J271</f>
        <v>0</v>
      </c>
      <c r="K269" s="228">
        <f>K270+K271</f>
        <v>0</v>
      </c>
      <c r="L269" s="228">
        <f>L270+L271</f>
        <v>0</v>
      </c>
      <c r="M269" s="172"/>
      <c r="N269" s="172"/>
      <c r="O269" s="172"/>
      <c r="P269" s="172"/>
      <c r="Q269" s="172"/>
      <c r="R269" s="172"/>
      <c r="S269" s="172"/>
      <c r="T269" s="172"/>
      <c r="U269" s="172"/>
      <c r="V269" s="172"/>
      <c r="W269" s="172"/>
      <c r="X269" s="172"/>
      <c r="Y269" s="172"/>
      <c r="Z269" s="172"/>
      <c r="AA269" s="172"/>
    </row>
    <row r="270" spans="1:27" ht="12.75" hidden="1" customHeight="1">
      <c r="A270" s="235">
        <v>3</v>
      </c>
      <c r="B270" s="240">
        <v>2</v>
      </c>
      <c r="C270" s="240">
        <v>2</v>
      </c>
      <c r="D270" s="240">
        <v>3</v>
      </c>
      <c r="E270" s="240">
        <v>1</v>
      </c>
      <c r="F270" s="242">
        <v>1</v>
      </c>
      <c r="G270" s="241" t="s">
        <v>167</v>
      </c>
      <c r="H270" s="256">
        <v>235</v>
      </c>
      <c r="I270" s="271"/>
      <c r="J270" s="298"/>
      <c r="K270" s="271"/>
      <c r="L270" s="245"/>
      <c r="M270" s="172"/>
      <c r="N270" s="172"/>
      <c r="O270" s="172"/>
      <c r="P270" s="172"/>
      <c r="Q270" s="172"/>
      <c r="R270" s="172"/>
      <c r="S270" s="172"/>
      <c r="T270" s="172"/>
      <c r="U270" s="172"/>
      <c r="V270" s="172"/>
      <c r="W270" s="172"/>
      <c r="X270" s="172"/>
      <c r="Y270" s="172"/>
      <c r="Z270" s="172"/>
      <c r="AA270" s="172"/>
    </row>
    <row r="271" spans="1:27" ht="12.75" hidden="1" customHeight="1">
      <c r="A271" s="235">
        <v>3</v>
      </c>
      <c r="B271" s="240">
        <v>2</v>
      </c>
      <c r="C271" s="240">
        <v>2</v>
      </c>
      <c r="D271" s="240">
        <v>3</v>
      </c>
      <c r="E271" s="240">
        <v>1</v>
      </c>
      <c r="F271" s="242">
        <v>2</v>
      </c>
      <c r="G271" s="241" t="s">
        <v>168</v>
      </c>
      <c r="H271" s="218">
        <v>236</v>
      </c>
      <c r="I271" s="271"/>
      <c r="J271" s="245"/>
      <c r="K271" s="271"/>
      <c r="L271" s="286"/>
      <c r="M271" s="172"/>
      <c r="N271" s="172"/>
      <c r="O271" s="172"/>
      <c r="P271" s="172"/>
      <c r="Q271" s="172"/>
      <c r="R271" s="172"/>
      <c r="S271" s="172"/>
      <c r="T271" s="172"/>
      <c r="U271" s="172"/>
      <c r="V271" s="172"/>
      <c r="W271" s="172"/>
      <c r="X271" s="172"/>
      <c r="Y271" s="172"/>
      <c r="Z271" s="172"/>
      <c r="AA271" s="172"/>
    </row>
    <row r="272" spans="1:27" ht="12.75" hidden="1" customHeight="1">
      <c r="A272" s="239">
        <v>3</v>
      </c>
      <c r="B272" s="240">
        <v>2</v>
      </c>
      <c r="C272" s="240">
        <v>2</v>
      </c>
      <c r="D272" s="240">
        <v>4</v>
      </c>
      <c r="E272" s="240"/>
      <c r="F272" s="242"/>
      <c r="G272" s="241" t="s">
        <v>169</v>
      </c>
      <c r="H272" s="256">
        <v>237</v>
      </c>
      <c r="I272" s="228">
        <f>I273</f>
        <v>0</v>
      </c>
      <c r="J272" s="276">
        <f>J273</f>
        <v>0</v>
      </c>
      <c r="K272" s="229">
        <f>K273</f>
        <v>0</v>
      </c>
      <c r="L272" s="229">
        <f>L273</f>
        <v>0</v>
      </c>
      <c r="M272" s="172"/>
      <c r="N272" s="172"/>
      <c r="O272" s="172"/>
      <c r="P272" s="172"/>
      <c r="Q272" s="172"/>
      <c r="R272" s="172"/>
      <c r="S272" s="172"/>
      <c r="T272" s="172"/>
      <c r="U272" s="172"/>
      <c r="V272" s="172"/>
      <c r="W272" s="172"/>
      <c r="X272" s="172"/>
      <c r="Y272" s="172"/>
      <c r="Z272" s="172"/>
      <c r="AA272" s="172"/>
    </row>
    <row r="273" spans="1:27" ht="12.75" hidden="1" customHeight="1">
      <c r="A273" s="239">
        <v>3</v>
      </c>
      <c r="B273" s="240">
        <v>2</v>
      </c>
      <c r="C273" s="240">
        <v>2</v>
      </c>
      <c r="D273" s="240">
        <v>4</v>
      </c>
      <c r="E273" s="240">
        <v>1</v>
      </c>
      <c r="F273" s="242"/>
      <c r="G273" s="241" t="s">
        <v>169</v>
      </c>
      <c r="H273" s="218">
        <v>238</v>
      </c>
      <c r="I273" s="228">
        <f>SUM(I274:I275)</f>
        <v>0</v>
      </c>
      <c r="J273" s="276">
        <f>SUM(J274:J275)</f>
        <v>0</v>
      </c>
      <c r="K273" s="229">
        <f>SUM(K274:K275)</f>
        <v>0</v>
      </c>
      <c r="L273" s="229">
        <f>SUM(L274:L275)</f>
        <v>0</v>
      </c>
      <c r="M273" s="172"/>
      <c r="N273" s="172"/>
      <c r="O273" s="172"/>
      <c r="P273" s="172"/>
      <c r="Q273" s="172"/>
      <c r="R273" s="172"/>
      <c r="S273" s="172"/>
      <c r="T273" s="172"/>
      <c r="U273" s="172"/>
      <c r="V273" s="172"/>
      <c r="W273" s="172"/>
      <c r="X273" s="172"/>
      <c r="Y273" s="172"/>
      <c r="Z273" s="172"/>
      <c r="AA273" s="172"/>
    </row>
    <row r="274" spans="1:27" ht="12.75" hidden="1" customHeight="1">
      <c r="A274" s="239">
        <v>3</v>
      </c>
      <c r="B274" s="240">
        <v>2</v>
      </c>
      <c r="C274" s="240">
        <v>2</v>
      </c>
      <c r="D274" s="240">
        <v>4</v>
      </c>
      <c r="E274" s="240">
        <v>1</v>
      </c>
      <c r="F274" s="242">
        <v>1</v>
      </c>
      <c r="G274" s="241" t="s">
        <v>167</v>
      </c>
      <c r="H274" s="256">
        <v>239</v>
      </c>
      <c r="I274" s="246"/>
      <c r="J274" s="246"/>
      <c r="K274" s="246"/>
      <c r="L274" s="246"/>
      <c r="M274" s="172"/>
      <c r="N274" s="172"/>
      <c r="O274" s="172"/>
      <c r="P274" s="172"/>
      <c r="Q274" s="172"/>
      <c r="R274" s="172"/>
      <c r="S274" s="172"/>
      <c r="T274" s="172"/>
      <c r="U274" s="172"/>
      <c r="V274" s="172"/>
      <c r="W274" s="172"/>
      <c r="X274" s="172"/>
      <c r="Y274" s="172"/>
      <c r="Z274" s="172"/>
      <c r="AA274" s="172"/>
    </row>
    <row r="275" spans="1:27" ht="12.75" hidden="1" customHeight="1">
      <c r="A275" s="235">
        <v>3</v>
      </c>
      <c r="B275" s="233">
        <v>2</v>
      </c>
      <c r="C275" s="233">
        <v>2</v>
      </c>
      <c r="D275" s="233">
        <v>4</v>
      </c>
      <c r="E275" s="233">
        <v>1</v>
      </c>
      <c r="F275" s="236">
        <v>2</v>
      </c>
      <c r="G275" s="243" t="s">
        <v>168</v>
      </c>
      <c r="H275" s="218">
        <v>240</v>
      </c>
      <c r="I275" s="246"/>
      <c r="J275" s="246"/>
      <c r="K275" s="246"/>
      <c r="L275" s="246"/>
      <c r="M275" s="172"/>
      <c r="N275" s="172"/>
      <c r="O275" s="172"/>
      <c r="P275" s="172"/>
      <c r="Q275" s="172"/>
      <c r="R275" s="172"/>
      <c r="S275" s="172"/>
      <c r="T275" s="172"/>
      <c r="U275" s="172"/>
      <c r="V275" s="172"/>
      <c r="W275" s="172"/>
      <c r="X275" s="172"/>
      <c r="Y275" s="172"/>
      <c r="Z275" s="172"/>
      <c r="AA275" s="172"/>
    </row>
    <row r="276" spans="1:27" ht="12.75" hidden="1" customHeight="1">
      <c r="A276" s="239">
        <v>3</v>
      </c>
      <c r="B276" s="240">
        <v>2</v>
      </c>
      <c r="C276" s="240">
        <v>2</v>
      </c>
      <c r="D276" s="240">
        <v>5</v>
      </c>
      <c r="E276" s="240"/>
      <c r="F276" s="242"/>
      <c r="G276" s="241" t="s">
        <v>170</v>
      </c>
      <c r="H276" s="256">
        <v>241</v>
      </c>
      <c r="I276" s="228">
        <f t="shared" ref="I276:L277" si="24">I277</f>
        <v>0</v>
      </c>
      <c r="J276" s="276">
        <f t="shared" si="24"/>
        <v>0</v>
      </c>
      <c r="K276" s="229">
        <f t="shared" si="24"/>
        <v>0</v>
      </c>
      <c r="L276" s="229">
        <f t="shared" si="24"/>
        <v>0</v>
      </c>
      <c r="M276" s="172"/>
      <c r="N276" s="172"/>
      <c r="O276" s="172"/>
      <c r="P276" s="172"/>
      <c r="Q276" s="172"/>
      <c r="R276" s="172"/>
      <c r="S276" s="172"/>
      <c r="T276" s="172"/>
      <c r="U276" s="172"/>
      <c r="V276" s="172"/>
      <c r="W276" s="172"/>
      <c r="X276" s="172"/>
      <c r="Y276" s="172"/>
      <c r="Z276" s="172"/>
      <c r="AA276" s="172"/>
    </row>
    <row r="277" spans="1:27" ht="12.75" hidden="1" customHeight="1">
      <c r="A277" s="239">
        <v>3</v>
      </c>
      <c r="B277" s="240">
        <v>2</v>
      </c>
      <c r="C277" s="240">
        <v>2</v>
      </c>
      <c r="D277" s="240">
        <v>5</v>
      </c>
      <c r="E277" s="240">
        <v>1</v>
      </c>
      <c r="F277" s="242"/>
      <c r="G277" s="241" t="s">
        <v>170</v>
      </c>
      <c r="H277" s="218">
        <v>242</v>
      </c>
      <c r="I277" s="228">
        <f t="shared" si="24"/>
        <v>0</v>
      </c>
      <c r="J277" s="276">
        <f t="shared" si="24"/>
        <v>0</v>
      </c>
      <c r="K277" s="276">
        <f t="shared" si="24"/>
        <v>0</v>
      </c>
      <c r="L277" s="229">
        <f t="shared" si="24"/>
        <v>0</v>
      </c>
      <c r="M277" s="172"/>
      <c r="N277" s="172"/>
      <c r="O277" s="172"/>
      <c r="P277" s="172"/>
      <c r="Q277" s="172"/>
      <c r="R277" s="172"/>
      <c r="S277" s="172"/>
      <c r="T277" s="172"/>
      <c r="U277" s="172"/>
      <c r="V277" s="172"/>
      <c r="W277" s="172"/>
      <c r="X277" s="172"/>
      <c r="Y277" s="172"/>
      <c r="Z277" s="172"/>
      <c r="AA277" s="172"/>
    </row>
    <row r="278" spans="1:27" ht="12.75" hidden="1" customHeight="1">
      <c r="A278" s="239">
        <v>3</v>
      </c>
      <c r="B278" s="240">
        <v>2</v>
      </c>
      <c r="C278" s="240">
        <v>2</v>
      </c>
      <c r="D278" s="240">
        <v>5</v>
      </c>
      <c r="E278" s="240">
        <v>1</v>
      </c>
      <c r="F278" s="242">
        <v>1</v>
      </c>
      <c r="G278" s="241" t="s">
        <v>170</v>
      </c>
      <c r="H278" s="256">
        <v>243</v>
      </c>
      <c r="I278" s="286"/>
      <c r="J278" s="286"/>
      <c r="K278" s="286"/>
      <c r="L278" s="286"/>
      <c r="M278" s="172"/>
      <c r="N278" s="172"/>
      <c r="O278" s="172"/>
      <c r="P278" s="172"/>
      <c r="Q278" s="172"/>
      <c r="R278" s="172"/>
      <c r="S278" s="172"/>
      <c r="T278" s="172"/>
      <c r="U278" s="172"/>
      <c r="V278" s="172"/>
      <c r="W278" s="172"/>
      <c r="X278" s="172"/>
      <c r="Y278" s="172"/>
      <c r="Z278" s="172"/>
      <c r="AA278" s="172"/>
    </row>
    <row r="279" spans="1:27" ht="12.75" hidden="1" customHeight="1">
      <c r="A279" s="239">
        <v>3</v>
      </c>
      <c r="B279" s="240">
        <v>2</v>
      </c>
      <c r="C279" s="240">
        <v>2</v>
      </c>
      <c r="D279" s="240">
        <v>6</v>
      </c>
      <c r="E279" s="240"/>
      <c r="F279" s="242"/>
      <c r="G279" s="241" t="s">
        <v>171</v>
      </c>
      <c r="H279" s="218">
        <v>244</v>
      </c>
      <c r="I279" s="228">
        <f t="shared" ref="I279:L280" si="25">I280</f>
        <v>0</v>
      </c>
      <c r="J279" s="311">
        <f t="shared" si="25"/>
        <v>0</v>
      </c>
      <c r="K279" s="276">
        <f t="shared" si="25"/>
        <v>0</v>
      </c>
      <c r="L279" s="229">
        <f t="shared" si="25"/>
        <v>0</v>
      </c>
      <c r="M279" s="172"/>
      <c r="N279" s="172"/>
      <c r="O279" s="172"/>
      <c r="P279" s="172"/>
      <c r="Q279" s="172"/>
      <c r="R279" s="172"/>
      <c r="S279" s="172"/>
      <c r="T279" s="172"/>
      <c r="U279" s="172"/>
      <c r="V279" s="172"/>
      <c r="W279" s="172"/>
      <c r="X279" s="172"/>
      <c r="Y279" s="172"/>
      <c r="Z279" s="172"/>
      <c r="AA279" s="172"/>
    </row>
    <row r="280" spans="1:27" ht="12.75" hidden="1" customHeight="1">
      <c r="A280" s="239">
        <v>3</v>
      </c>
      <c r="B280" s="240">
        <v>2</v>
      </c>
      <c r="C280" s="240">
        <v>2</v>
      </c>
      <c r="D280" s="240">
        <v>6</v>
      </c>
      <c r="E280" s="240">
        <v>1</v>
      </c>
      <c r="F280" s="242"/>
      <c r="G280" s="241" t="s">
        <v>171</v>
      </c>
      <c r="H280" s="256">
        <v>245</v>
      </c>
      <c r="I280" s="228">
        <f t="shared" si="25"/>
        <v>0</v>
      </c>
      <c r="J280" s="311">
        <f t="shared" si="25"/>
        <v>0</v>
      </c>
      <c r="K280" s="276">
        <f t="shared" si="25"/>
        <v>0</v>
      </c>
      <c r="L280" s="229">
        <f t="shared" si="25"/>
        <v>0</v>
      </c>
      <c r="M280" s="172"/>
      <c r="N280" s="172"/>
      <c r="O280" s="172"/>
      <c r="P280" s="172"/>
      <c r="Q280" s="172"/>
      <c r="R280" s="172"/>
      <c r="S280" s="172"/>
      <c r="T280" s="172"/>
      <c r="U280" s="172"/>
      <c r="V280" s="172"/>
      <c r="W280" s="172"/>
      <c r="X280" s="172"/>
      <c r="Y280" s="172"/>
      <c r="Z280" s="172"/>
      <c r="AA280" s="172"/>
    </row>
    <row r="281" spans="1:27" ht="12.75" hidden="1" customHeight="1">
      <c r="A281" s="239">
        <v>3</v>
      </c>
      <c r="B281" s="268">
        <v>2</v>
      </c>
      <c r="C281" s="268">
        <v>2</v>
      </c>
      <c r="D281" s="240">
        <v>6</v>
      </c>
      <c r="E281" s="268">
        <v>1</v>
      </c>
      <c r="F281" s="269">
        <v>1</v>
      </c>
      <c r="G281" s="284" t="s">
        <v>171</v>
      </c>
      <c r="H281" s="218">
        <v>246</v>
      </c>
      <c r="I281" s="286"/>
      <c r="J281" s="286"/>
      <c r="K281" s="286"/>
      <c r="L281" s="286"/>
      <c r="M281" s="172"/>
      <c r="N281" s="172"/>
      <c r="O281" s="172"/>
      <c r="P281" s="172"/>
      <c r="Q281" s="172"/>
      <c r="R281" s="172"/>
      <c r="S281" s="172"/>
      <c r="T281" s="172"/>
      <c r="U281" s="172"/>
      <c r="V281" s="172"/>
      <c r="W281" s="172"/>
      <c r="X281" s="172"/>
      <c r="Y281" s="172"/>
      <c r="Z281" s="172"/>
      <c r="AA281" s="172"/>
    </row>
    <row r="282" spans="1:27" ht="12.75" hidden="1" customHeight="1">
      <c r="A282" s="243">
        <v>3</v>
      </c>
      <c r="B282" s="239">
        <v>2</v>
      </c>
      <c r="C282" s="240">
        <v>2</v>
      </c>
      <c r="D282" s="240">
        <v>7</v>
      </c>
      <c r="E282" s="240"/>
      <c r="F282" s="242"/>
      <c r="G282" s="241" t="s">
        <v>172</v>
      </c>
      <c r="H282" s="256">
        <v>247</v>
      </c>
      <c r="I282" s="228">
        <f>I283</f>
        <v>0</v>
      </c>
      <c r="J282" s="311">
        <f>J283</f>
        <v>0</v>
      </c>
      <c r="K282" s="276">
        <f>K283</f>
        <v>0</v>
      </c>
      <c r="L282" s="229">
        <f>L283</f>
        <v>0</v>
      </c>
      <c r="M282" s="172"/>
      <c r="N282" s="172"/>
      <c r="O282" s="172"/>
      <c r="P282" s="172"/>
      <c r="Q282" s="172"/>
      <c r="R282" s="172"/>
      <c r="S282" s="172"/>
      <c r="T282" s="172"/>
      <c r="U282" s="172"/>
      <c r="V282" s="172"/>
      <c r="W282" s="172"/>
      <c r="X282" s="172"/>
      <c r="Y282" s="172"/>
      <c r="Z282" s="172"/>
      <c r="AA282" s="172"/>
    </row>
    <row r="283" spans="1:27" ht="12.75" hidden="1" customHeight="1">
      <c r="A283" s="243">
        <v>3</v>
      </c>
      <c r="B283" s="239">
        <v>2</v>
      </c>
      <c r="C283" s="240">
        <v>2</v>
      </c>
      <c r="D283" s="240">
        <v>7</v>
      </c>
      <c r="E283" s="240">
        <v>1</v>
      </c>
      <c r="F283" s="242"/>
      <c r="G283" s="241" t="s">
        <v>172</v>
      </c>
      <c r="H283" s="218">
        <v>248</v>
      </c>
      <c r="I283" s="228">
        <f>I284+I285</f>
        <v>0</v>
      </c>
      <c r="J283" s="228">
        <f>J284+J285</f>
        <v>0</v>
      </c>
      <c r="K283" s="228">
        <f>K284+K285</f>
        <v>0</v>
      </c>
      <c r="L283" s="228">
        <f>L284+L285</f>
        <v>0</v>
      </c>
      <c r="M283" s="172"/>
      <c r="N283" s="172"/>
      <c r="O283" s="172"/>
      <c r="P283" s="172"/>
      <c r="Q283" s="172"/>
      <c r="R283" s="172"/>
      <c r="S283" s="172"/>
      <c r="T283" s="172"/>
      <c r="U283" s="172"/>
      <c r="V283" s="172"/>
      <c r="W283" s="172"/>
      <c r="X283" s="172"/>
      <c r="Y283" s="172"/>
      <c r="Z283" s="172"/>
      <c r="AA283" s="172"/>
    </row>
    <row r="284" spans="1:27" ht="12.75" hidden="1" customHeight="1">
      <c r="A284" s="243">
        <v>3</v>
      </c>
      <c r="B284" s="239">
        <v>2</v>
      </c>
      <c r="C284" s="239">
        <v>2</v>
      </c>
      <c r="D284" s="240">
        <v>7</v>
      </c>
      <c r="E284" s="240">
        <v>1</v>
      </c>
      <c r="F284" s="242">
        <v>1</v>
      </c>
      <c r="G284" s="241" t="s">
        <v>167</v>
      </c>
      <c r="H284" s="256">
        <v>249</v>
      </c>
      <c r="I284" s="286"/>
      <c r="J284" s="286"/>
      <c r="K284" s="286"/>
      <c r="L284" s="286"/>
      <c r="M284" s="172"/>
      <c r="N284" s="172"/>
      <c r="O284" s="172"/>
      <c r="P284" s="172"/>
      <c r="Q284" s="172"/>
      <c r="R284" s="172"/>
      <c r="S284" s="172"/>
      <c r="T284" s="172"/>
      <c r="U284" s="172"/>
      <c r="V284" s="172"/>
      <c r="W284" s="172"/>
      <c r="X284" s="172"/>
      <c r="Y284" s="172"/>
      <c r="Z284" s="172"/>
      <c r="AA284" s="172"/>
    </row>
    <row r="285" spans="1:27" ht="12.75" hidden="1" customHeight="1">
      <c r="A285" s="243">
        <v>3</v>
      </c>
      <c r="B285" s="239">
        <v>2</v>
      </c>
      <c r="C285" s="239">
        <v>2</v>
      </c>
      <c r="D285" s="240">
        <v>7</v>
      </c>
      <c r="E285" s="240">
        <v>1</v>
      </c>
      <c r="F285" s="242">
        <v>2</v>
      </c>
      <c r="G285" s="241" t="s">
        <v>168</v>
      </c>
      <c r="H285" s="218">
        <v>250</v>
      </c>
      <c r="I285" s="246"/>
      <c r="J285" s="246"/>
      <c r="K285" s="246"/>
      <c r="L285" s="246"/>
      <c r="M285" s="172"/>
      <c r="N285" s="172"/>
      <c r="O285" s="172"/>
      <c r="P285" s="172"/>
      <c r="Q285" s="172"/>
      <c r="R285" s="172"/>
      <c r="S285" s="172"/>
      <c r="T285" s="172"/>
      <c r="U285" s="172"/>
      <c r="V285" s="172"/>
      <c r="W285" s="172"/>
      <c r="X285" s="172"/>
      <c r="Y285" s="172"/>
      <c r="Z285" s="172"/>
      <c r="AA285" s="172"/>
    </row>
    <row r="286" spans="1:27" ht="25.5" hidden="1" customHeight="1">
      <c r="A286" s="247">
        <v>3</v>
      </c>
      <c r="B286" s="247">
        <v>3</v>
      </c>
      <c r="C286" s="223"/>
      <c r="D286" s="224"/>
      <c r="E286" s="224"/>
      <c r="F286" s="226"/>
      <c r="G286" s="225" t="s">
        <v>176</v>
      </c>
      <c r="H286" s="256">
        <v>251</v>
      </c>
      <c r="I286" s="228">
        <f>SUM(I287+I316)</f>
        <v>0</v>
      </c>
      <c r="J286" s="311">
        <f>SUM(J287+J316)</f>
        <v>0</v>
      </c>
      <c r="K286" s="276">
        <f>SUM(K287+K316)</f>
        <v>0</v>
      </c>
      <c r="L286" s="229">
        <f>SUM(L287+L316)</f>
        <v>0</v>
      </c>
      <c r="M286" s="172"/>
      <c r="N286" s="172"/>
      <c r="O286" s="172"/>
      <c r="P286" s="172"/>
      <c r="Q286" s="172"/>
      <c r="R286" s="172"/>
      <c r="S286" s="172"/>
      <c r="T286" s="172"/>
      <c r="U286" s="172"/>
      <c r="V286" s="172"/>
      <c r="W286" s="172"/>
      <c r="X286" s="172"/>
      <c r="Y286" s="172"/>
      <c r="Z286" s="172"/>
      <c r="AA286" s="172"/>
    </row>
    <row r="287" spans="1:27" ht="12.75" hidden="1" customHeight="1">
      <c r="A287" s="243">
        <v>3</v>
      </c>
      <c r="B287" s="243">
        <v>3</v>
      </c>
      <c r="C287" s="239">
        <v>1</v>
      </c>
      <c r="D287" s="240"/>
      <c r="E287" s="240"/>
      <c r="F287" s="242"/>
      <c r="G287" s="241" t="s">
        <v>157</v>
      </c>
      <c r="H287" s="218">
        <v>252</v>
      </c>
      <c r="I287" s="228">
        <f>SUM(I289+I294+I298+I302+I306+I309+I312)</f>
        <v>0</v>
      </c>
      <c r="J287" s="311">
        <f>SUM(J289+J294+J298+J302+J306+J309+J312)</f>
        <v>0</v>
      </c>
      <c r="K287" s="276">
        <f>SUM(K289+K294+K298+K302+K306+K309+K312)</f>
        <v>0</v>
      </c>
      <c r="L287" s="229">
        <f>SUM(L289+L294+L298+L302+L306+L309+L312)</f>
        <v>0</v>
      </c>
      <c r="M287" s="172"/>
      <c r="N287" s="172"/>
      <c r="O287" s="172"/>
      <c r="P287" s="172"/>
      <c r="Q287" s="172"/>
      <c r="R287" s="172"/>
      <c r="S287" s="172"/>
      <c r="T287" s="172"/>
      <c r="U287" s="172"/>
      <c r="V287" s="172"/>
      <c r="W287" s="172"/>
      <c r="X287" s="172"/>
      <c r="Y287" s="172"/>
      <c r="Z287" s="172"/>
      <c r="AA287" s="172"/>
    </row>
    <row r="288" spans="1:27" ht="12.75" hidden="1" customHeight="1">
      <c r="A288" s="485">
        <v>1</v>
      </c>
      <c r="B288" s="486"/>
      <c r="C288" s="486"/>
      <c r="D288" s="486"/>
      <c r="E288" s="486"/>
      <c r="F288" s="487"/>
      <c r="G288" s="292">
        <v>2</v>
      </c>
      <c r="H288" s="262">
        <v>3</v>
      </c>
      <c r="I288" s="264">
        <v>4</v>
      </c>
      <c r="J288" s="265">
        <v>5</v>
      </c>
      <c r="K288" s="266">
        <v>6</v>
      </c>
      <c r="L288" s="264">
        <v>7</v>
      </c>
      <c r="M288" s="172"/>
      <c r="N288" s="172"/>
      <c r="O288" s="172"/>
      <c r="P288" s="172"/>
      <c r="Q288" s="172"/>
      <c r="R288" s="172"/>
      <c r="S288" s="172"/>
      <c r="T288" s="172"/>
      <c r="U288" s="172"/>
      <c r="V288" s="172"/>
      <c r="W288" s="172"/>
      <c r="X288" s="172"/>
      <c r="Y288" s="172"/>
      <c r="Z288" s="172"/>
      <c r="AA288" s="172"/>
    </row>
    <row r="289" spans="1:27" ht="25.5" hidden="1" customHeight="1">
      <c r="A289" s="243">
        <v>3</v>
      </c>
      <c r="B289" s="243">
        <v>3</v>
      </c>
      <c r="C289" s="239">
        <v>1</v>
      </c>
      <c r="D289" s="240">
        <v>1</v>
      </c>
      <c r="E289" s="240"/>
      <c r="F289" s="242"/>
      <c r="G289" s="241" t="s">
        <v>158</v>
      </c>
      <c r="H289" s="256">
        <v>253</v>
      </c>
      <c r="I289" s="228">
        <f>I290</f>
        <v>0</v>
      </c>
      <c r="J289" s="311">
        <f>J290</f>
        <v>0</v>
      </c>
      <c r="K289" s="276">
        <f>K290</f>
        <v>0</v>
      </c>
      <c r="L289" s="229">
        <f>L290</f>
        <v>0</v>
      </c>
      <c r="M289" s="172"/>
      <c r="N289" s="172"/>
      <c r="O289" s="172"/>
      <c r="P289" s="172"/>
      <c r="Q289" s="172"/>
      <c r="R289" s="172"/>
      <c r="S289" s="172"/>
      <c r="T289" s="172"/>
      <c r="U289" s="172"/>
      <c r="V289" s="172"/>
      <c r="W289" s="172"/>
      <c r="X289" s="172"/>
      <c r="Y289" s="172"/>
      <c r="Z289" s="172"/>
      <c r="AA289" s="172"/>
    </row>
    <row r="290" spans="1:27" ht="25.5" hidden="1" customHeight="1">
      <c r="A290" s="243">
        <v>3</v>
      </c>
      <c r="B290" s="243">
        <v>3</v>
      </c>
      <c r="C290" s="239">
        <v>1</v>
      </c>
      <c r="D290" s="240">
        <v>1</v>
      </c>
      <c r="E290" s="240">
        <v>1</v>
      </c>
      <c r="F290" s="242"/>
      <c r="G290" s="241" t="s">
        <v>158</v>
      </c>
      <c r="H290" s="218">
        <v>254</v>
      </c>
      <c r="I290" s="228">
        <f>SUM(I291:I293)</f>
        <v>0</v>
      </c>
      <c r="J290" s="311">
        <f>SUM(J291:J293)</f>
        <v>0</v>
      </c>
      <c r="K290" s="276">
        <f>SUM(K291:K293)</f>
        <v>0</v>
      </c>
      <c r="L290" s="229">
        <f>SUM(L291:L293)</f>
        <v>0</v>
      </c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2"/>
      <c r="Z290" s="172"/>
      <c r="AA290" s="172"/>
    </row>
    <row r="291" spans="1:27" ht="12.75" hidden="1" customHeight="1">
      <c r="A291" s="243">
        <v>3</v>
      </c>
      <c r="B291" s="243">
        <v>3</v>
      </c>
      <c r="C291" s="239">
        <v>1</v>
      </c>
      <c r="D291" s="240">
        <v>1</v>
      </c>
      <c r="E291" s="240">
        <v>1</v>
      </c>
      <c r="F291" s="242">
        <v>1</v>
      </c>
      <c r="G291" s="241" t="s">
        <v>159</v>
      </c>
      <c r="H291" s="256">
        <v>255</v>
      </c>
      <c r="I291" s="246"/>
      <c r="J291" s="246"/>
      <c r="K291" s="246"/>
      <c r="L291" s="246"/>
      <c r="M291" s="172"/>
      <c r="N291" s="172"/>
      <c r="O291" s="172"/>
      <c r="P291" s="172"/>
      <c r="Q291" s="172"/>
      <c r="R291" s="172"/>
      <c r="S291" s="172"/>
      <c r="T291" s="172"/>
      <c r="U291" s="172"/>
      <c r="V291" s="172"/>
      <c r="W291" s="172"/>
      <c r="X291" s="172"/>
      <c r="Y291" s="172"/>
      <c r="Z291" s="172"/>
      <c r="AA291" s="172"/>
    </row>
    <row r="292" spans="1:27" ht="12.75" hidden="1" customHeight="1">
      <c r="A292" s="243">
        <v>3</v>
      </c>
      <c r="B292" s="243">
        <v>3</v>
      </c>
      <c r="C292" s="239">
        <v>1</v>
      </c>
      <c r="D292" s="240">
        <v>1</v>
      </c>
      <c r="E292" s="240">
        <v>1</v>
      </c>
      <c r="F292" s="242">
        <v>2</v>
      </c>
      <c r="G292" s="241" t="s">
        <v>160</v>
      </c>
      <c r="H292" s="218">
        <v>256</v>
      </c>
      <c r="I292" s="246"/>
      <c r="J292" s="246"/>
      <c r="K292" s="246"/>
      <c r="L292" s="246"/>
      <c r="M292" s="172"/>
      <c r="N292" s="172"/>
      <c r="O292" s="172"/>
      <c r="P292" s="172"/>
      <c r="Q292" s="172"/>
      <c r="R292" s="172"/>
      <c r="S292" s="172"/>
      <c r="T292" s="172"/>
      <c r="U292" s="172"/>
      <c r="V292" s="172"/>
      <c r="W292" s="172"/>
      <c r="X292" s="172"/>
      <c r="Y292" s="172"/>
      <c r="Z292" s="172"/>
      <c r="AA292" s="172"/>
    </row>
    <row r="293" spans="1:27" ht="12.75" hidden="1" customHeight="1">
      <c r="A293" s="243">
        <v>3</v>
      </c>
      <c r="B293" s="239">
        <v>3</v>
      </c>
      <c r="C293" s="235">
        <v>1</v>
      </c>
      <c r="D293" s="240">
        <v>1</v>
      </c>
      <c r="E293" s="240">
        <v>1</v>
      </c>
      <c r="F293" s="242">
        <v>3</v>
      </c>
      <c r="G293" s="241" t="s">
        <v>177</v>
      </c>
      <c r="H293" s="256">
        <v>257</v>
      </c>
      <c r="I293" s="246"/>
      <c r="J293" s="246"/>
      <c r="K293" s="246"/>
      <c r="L293" s="246"/>
      <c r="M293" s="172"/>
      <c r="N293" s="172"/>
      <c r="O293" s="172"/>
      <c r="P293" s="172"/>
      <c r="Q293" s="172"/>
      <c r="R293" s="172"/>
      <c r="S293" s="172"/>
      <c r="T293" s="172"/>
      <c r="U293" s="172"/>
      <c r="V293" s="172"/>
      <c r="W293" s="172"/>
      <c r="X293" s="172"/>
      <c r="Y293" s="172"/>
      <c r="Z293" s="172"/>
      <c r="AA293" s="172"/>
    </row>
    <row r="294" spans="1:27" ht="25.5" hidden="1" customHeight="1">
      <c r="A294" s="261">
        <v>3</v>
      </c>
      <c r="B294" s="235">
        <v>3</v>
      </c>
      <c r="C294" s="239">
        <v>1</v>
      </c>
      <c r="D294" s="240">
        <v>2</v>
      </c>
      <c r="E294" s="240"/>
      <c r="F294" s="242"/>
      <c r="G294" s="241" t="s">
        <v>178</v>
      </c>
      <c r="H294" s="218">
        <v>258</v>
      </c>
      <c r="I294" s="228">
        <f>I295</f>
        <v>0</v>
      </c>
      <c r="J294" s="311">
        <f>J295</f>
        <v>0</v>
      </c>
      <c r="K294" s="276">
        <f>K295</f>
        <v>0</v>
      </c>
      <c r="L294" s="229">
        <f>L295</f>
        <v>0</v>
      </c>
      <c r="M294" s="172"/>
      <c r="N294" s="172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2"/>
      <c r="Z294" s="172"/>
      <c r="AA294" s="172"/>
    </row>
    <row r="295" spans="1:27" ht="25.5" hidden="1" customHeight="1">
      <c r="A295" s="261">
        <v>3</v>
      </c>
      <c r="B295" s="261">
        <v>3</v>
      </c>
      <c r="C295" s="235">
        <v>1</v>
      </c>
      <c r="D295" s="233">
        <v>2</v>
      </c>
      <c r="E295" s="233">
        <v>1</v>
      </c>
      <c r="F295" s="236"/>
      <c r="G295" s="234" t="s">
        <v>178</v>
      </c>
      <c r="H295" s="218">
        <v>259</v>
      </c>
      <c r="I295" s="249">
        <f>SUM(I296:I297)</f>
        <v>0</v>
      </c>
      <c r="J295" s="312">
        <f>SUM(J296:J297)</f>
        <v>0</v>
      </c>
      <c r="K295" s="275">
        <f>SUM(K296:K297)</f>
        <v>0</v>
      </c>
      <c r="L295" s="250">
        <f>SUM(L296:L297)</f>
        <v>0</v>
      </c>
      <c r="M295" s="172"/>
      <c r="N295" s="172"/>
      <c r="O295" s="172"/>
      <c r="P295" s="172"/>
      <c r="Q295" s="172"/>
      <c r="R295" s="172"/>
      <c r="S295" s="172"/>
      <c r="T295" s="172"/>
      <c r="U295" s="172"/>
      <c r="V295" s="172"/>
      <c r="W295" s="172"/>
      <c r="X295" s="172"/>
      <c r="Y295" s="172"/>
      <c r="Z295" s="172"/>
      <c r="AA295" s="172"/>
    </row>
    <row r="296" spans="1:27" ht="12.75" hidden="1" customHeight="1">
      <c r="A296" s="243">
        <v>3</v>
      </c>
      <c r="B296" s="243">
        <v>3</v>
      </c>
      <c r="C296" s="239">
        <v>1</v>
      </c>
      <c r="D296" s="240">
        <v>2</v>
      </c>
      <c r="E296" s="240">
        <v>1</v>
      </c>
      <c r="F296" s="242">
        <v>1</v>
      </c>
      <c r="G296" s="241" t="s">
        <v>164</v>
      </c>
      <c r="H296" s="218">
        <v>260</v>
      </c>
      <c r="I296" s="246"/>
      <c r="J296" s="246"/>
      <c r="K296" s="246"/>
      <c r="L296" s="246"/>
      <c r="M296" s="172"/>
      <c r="N296" s="172"/>
      <c r="O296" s="172"/>
      <c r="P296" s="172"/>
      <c r="Q296" s="172"/>
      <c r="R296" s="172"/>
      <c r="S296" s="172"/>
      <c r="T296" s="172"/>
      <c r="U296" s="172"/>
      <c r="V296" s="172"/>
      <c r="W296" s="172"/>
      <c r="X296" s="172"/>
      <c r="Y296" s="172"/>
      <c r="Z296" s="172"/>
      <c r="AA296" s="172"/>
    </row>
    <row r="297" spans="1:27" ht="12.75" hidden="1" customHeight="1">
      <c r="A297" s="251">
        <v>3</v>
      </c>
      <c r="B297" s="295">
        <v>3</v>
      </c>
      <c r="C297" s="267">
        <v>1</v>
      </c>
      <c r="D297" s="268">
        <v>2</v>
      </c>
      <c r="E297" s="268">
        <v>1</v>
      </c>
      <c r="F297" s="269">
        <v>2</v>
      </c>
      <c r="G297" s="284" t="s">
        <v>165</v>
      </c>
      <c r="H297" s="218">
        <v>261</v>
      </c>
      <c r="I297" s="246"/>
      <c r="J297" s="246"/>
      <c r="K297" s="246"/>
      <c r="L297" s="246"/>
      <c r="M297" s="172"/>
      <c r="N297" s="172"/>
      <c r="O297" s="172"/>
      <c r="P297" s="172"/>
      <c r="Q297" s="172"/>
      <c r="R297" s="172"/>
      <c r="S297" s="172"/>
      <c r="T297" s="172"/>
      <c r="U297" s="172"/>
      <c r="V297" s="172"/>
      <c r="W297" s="172"/>
      <c r="X297" s="172"/>
      <c r="Y297" s="172"/>
      <c r="Z297" s="172"/>
      <c r="AA297" s="172"/>
    </row>
    <row r="298" spans="1:27" ht="12.75" hidden="1" customHeight="1">
      <c r="A298" s="239">
        <v>3</v>
      </c>
      <c r="B298" s="241">
        <v>3</v>
      </c>
      <c r="C298" s="239">
        <v>1</v>
      </c>
      <c r="D298" s="240">
        <v>3</v>
      </c>
      <c r="E298" s="240"/>
      <c r="F298" s="242"/>
      <c r="G298" s="241" t="s">
        <v>166</v>
      </c>
      <c r="H298" s="218">
        <v>262</v>
      </c>
      <c r="I298" s="228">
        <f>I299</f>
        <v>0</v>
      </c>
      <c r="J298" s="311">
        <f>J299</f>
        <v>0</v>
      </c>
      <c r="K298" s="276">
        <f>K299</f>
        <v>0</v>
      </c>
      <c r="L298" s="229">
        <f>L299</f>
        <v>0</v>
      </c>
      <c r="M298" s="172"/>
      <c r="N298" s="172"/>
      <c r="O298" s="172"/>
      <c r="P298" s="172"/>
      <c r="Q298" s="172"/>
      <c r="R298" s="172"/>
      <c r="S298" s="172"/>
      <c r="T298" s="172"/>
      <c r="U298" s="172"/>
      <c r="V298" s="172"/>
      <c r="W298" s="172"/>
      <c r="X298" s="172"/>
      <c r="Y298" s="172"/>
      <c r="Z298" s="172"/>
      <c r="AA298" s="172"/>
    </row>
    <row r="299" spans="1:27" ht="12.75" hidden="1" customHeight="1">
      <c r="A299" s="239">
        <v>3</v>
      </c>
      <c r="B299" s="284">
        <v>3</v>
      </c>
      <c r="C299" s="267">
        <v>1</v>
      </c>
      <c r="D299" s="268">
        <v>3</v>
      </c>
      <c r="E299" s="268">
        <v>1</v>
      </c>
      <c r="F299" s="269"/>
      <c r="G299" s="284" t="s">
        <v>166</v>
      </c>
      <c r="H299" s="218">
        <v>263</v>
      </c>
      <c r="I299" s="229">
        <f>I300+I301</f>
        <v>0</v>
      </c>
      <c r="J299" s="229">
        <f>J300+J301</f>
        <v>0</v>
      </c>
      <c r="K299" s="229">
        <f>K300+K301</f>
        <v>0</v>
      </c>
      <c r="L299" s="229">
        <f>L300+L301</f>
        <v>0</v>
      </c>
      <c r="M299" s="172"/>
      <c r="N299" s="172"/>
      <c r="O299" s="172"/>
      <c r="P299" s="172"/>
      <c r="Q299" s="172"/>
      <c r="R299" s="172"/>
      <c r="S299" s="172"/>
      <c r="T299" s="172"/>
      <c r="U299" s="172"/>
      <c r="V299" s="172"/>
      <c r="W299" s="172"/>
      <c r="X299" s="172"/>
      <c r="Y299" s="172"/>
      <c r="Z299" s="172"/>
      <c r="AA299" s="172"/>
    </row>
    <row r="300" spans="1:27" ht="12.75" hidden="1" customHeight="1">
      <c r="A300" s="239">
        <v>3</v>
      </c>
      <c r="B300" s="241">
        <v>3</v>
      </c>
      <c r="C300" s="239">
        <v>1</v>
      </c>
      <c r="D300" s="240">
        <v>3</v>
      </c>
      <c r="E300" s="240">
        <v>1</v>
      </c>
      <c r="F300" s="242">
        <v>1</v>
      </c>
      <c r="G300" s="241" t="s">
        <v>167</v>
      </c>
      <c r="H300" s="218">
        <v>264</v>
      </c>
      <c r="I300" s="286"/>
      <c r="J300" s="286"/>
      <c r="K300" s="286"/>
      <c r="L300" s="299"/>
      <c r="M300" s="172"/>
      <c r="N300" s="172"/>
      <c r="O300" s="172"/>
      <c r="P300" s="172"/>
      <c r="Q300" s="172"/>
      <c r="R300" s="172"/>
      <c r="S300" s="172"/>
      <c r="T300" s="172"/>
      <c r="U300" s="172"/>
      <c r="V300" s="172"/>
      <c r="W300" s="172"/>
      <c r="X300" s="172"/>
      <c r="Y300" s="172"/>
      <c r="Z300" s="172"/>
      <c r="AA300" s="172"/>
    </row>
    <row r="301" spans="1:27" ht="12.75" hidden="1" customHeight="1">
      <c r="A301" s="239">
        <v>3</v>
      </c>
      <c r="B301" s="241">
        <v>3</v>
      </c>
      <c r="C301" s="239">
        <v>1</v>
      </c>
      <c r="D301" s="240">
        <v>3</v>
      </c>
      <c r="E301" s="240">
        <v>1</v>
      </c>
      <c r="F301" s="242">
        <v>2</v>
      </c>
      <c r="G301" s="241" t="s">
        <v>168</v>
      </c>
      <c r="H301" s="218">
        <v>265</v>
      </c>
      <c r="I301" s="246"/>
      <c r="J301" s="246"/>
      <c r="K301" s="246"/>
      <c r="L301" s="246"/>
      <c r="M301" s="172"/>
      <c r="N301" s="172"/>
      <c r="O301" s="172"/>
      <c r="P301" s="172"/>
      <c r="Q301" s="172"/>
      <c r="R301" s="172"/>
      <c r="S301" s="172"/>
      <c r="T301" s="172"/>
      <c r="U301" s="172"/>
      <c r="V301" s="172"/>
      <c r="W301" s="172"/>
      <c r="X301" s="172"/>
      <c r="Y301" s="172"/>
      <c r="Z301" s="172"/>
      <c r="AA301" s="172"/>
    </row>
    <row r="302" spans="1:27" ht="12.75" hidden="1" customHeight="1">
      <c r="A302" s="239">
        <v>3</v>
      </c>
      <c r="B302" s="241">
        <v>3</v>
      </c>
      <c r="C302" s="239">
        <v>1</v>
      </c>
      <c r="D302" s="240">
        <v>4</v>
      </c>
      <c r="E302" s="240"/>
      <c r="F302" s="242"/>
      <c r="G302" s="241" t="s">
        <v>179</v>
      </c>
      <c r="H302" s="218">
        <v>266</v>
      </c>
      <c r="I302" s="228">
        <f>I303</f>
        <v>0</v>
      </c>
      <c r="J302" s="311">
        <f>J303</f>
        <v>0</v>
      </c>
      <c r="K302" s="276">
        <f>K303</f>
        <v>0</v>
      </c>
      <c r="L302" s="229">
        <f>L303</f>
        <v>0</v>
      </c>
      <c r="M302" s="172"/>
      <c r="N302" s="172"/>
      <c r="O302" s="172"/>
      <c r="P302" s="172"/>
      <c r="Q302" s="172"/>
      <c r="R302" s="172"/>
      <c r="S302" s="172"/>
      <c r="T302" s="172"/>
      <c r="U302" s="172"/>
      <c r="V302" s="172"/>
      <c r="W302" s="172"/>
      <c r="X302" s="172"/>
      <c r="Y302" s="172"/>
      <c r="Z302" s="172"/>
      <c r="AA302" s="172"/>
    </row>
    <row r="303" spans="1:27" ht="12.75" hidden="1" customHeight="1">
      <c r="A303" s="243">
        <v>3</v>
      </c>
      <c r="B303" s="239">
        <v>3</v>
      </c>
      <c r="C303" s="240">
        <v>1</v>
      </c>
      <c r="D303" s="240">
        <v>4</v>
      </c>
      <c r="E303" s="240">
        <v>1</v>
      </c>
      <c r="F303" s="242"/>
      <c r="G303" s="241" t="s">
        <v>179</v>
      </c>
      <c r="H303" s="218">
        <v>267</v>
      </c>
      <c r="I303" s="228">
        <f>SUM(I304:I305)</f>
        <v>0</v>
      </c>
      <c r="J303" s="228">
        <f>SUM(J304:J305)</f>
        <v>0</v>
      </c>
      <c r="K303" s="228">
        <f>SUM(K304:K305)</f>
        <v>0</v>
      </c>
      <c r="L303" s="228">
        <f>SUM(L304:L305)</f>
        <v>0</v>
      </c>
      <c r="M303" s="172"/>
      <c r="N303" s="172"/>
      <c r="O303" s="172"/>
      <c r="P303" s="172"/>
      <c r="Q303" s="172"/>
      <c r="R303" s="172"/>
      <c r="S303" s="172"/>
      <c r="T303" s="172"/>
      <c r="U303" s="172"/>
      <c r="V303" s="172"/>
      <c r="W303" s="172"/>
      <c r="X303" s="172"/>
      <c r="Y303" s="172"/>
      <c r="Z303" s="172"/>
      <c r="AA303" s="172"/>
    </row>
    <row r="304" spans="1:27" ht="12.75" hidden="1" customHeight="1">
      <c r="A304" s="243">
        <v>3</v>
      </c>
      <c r="B304" s="239">
        <v>3</v>
      </c>
      <c r="C304" s="240">
        <v>1</v>
      </c>
      <c r="D304" s="240">
        <v>4</v>
      </c>
      <c r="E304" s="240">
        <v>1</v>
      </c>
      <c r="F304" s="242">
        <v>1</v>
      </c>
      <c r="G304" s="241" t="s">
        <v>167</v>
      </c>
      <c r="H304" s="218">
        <v>268</v>
      </c>
      <c r="I304" s="245"/>
      <c r="J304" s="246"/>
      <c r="K304" s="246"/>
      <c r="L304" s="245"/>
      <c r="M304" s="172"/>
      <c r="N304" s="172"/>
      <c r="O304" s="172"/>
      <c r="P304" s="172"/>
      <c r="Q304" s="172"/>
      <c r="R304" s="172"/>
      <c r="S304" s="172"/>
      <c r="T304" s="172"/>
      <c r="U304" s="172"/>
      <c r="V304" s="172"/>
      <c r="W304" s="172"/>
      <c r="X304" s="172"/>
      <c r="Y304" s="172"/>
      <c r="Z304" s="172"/>
      <c r="AA304" s="172"/>
    </row>
    <row r="305" spans="1:27" ht="12.75" hidden="1" customHeight="1">
      <c r="A305" s="239">
        <v>3</v>
      </c>
      <c r="B305" s="240">
        <v>3</v>
      </c>
      <c r="C305" s="240">
        <v>1</v>
      </c>
      <c r="D305" s="240">
        <v>4</v>
      </c>
      <c r="E305" s="240">
        <v>1</v>
      </c>
      <c r="F305" s="242">
        <v>2</v>
      </c>
      <c r="G305" s="240" t="s">
        <v>168</v>
      </c>
      <c r="H305" s="218">
        <v>269</v>
      </c>
      <c r="I305" s="246"/>
      <c r="J305" s="286"/>
      <c r="K305" s="286"/>
      <c r="L305" s="299"/>
      <c r="M305" s="172"/>
      <c r="N305" s="172"/>
      <c r="O305" s="172"/>
      <c r="P305" s="172"/>
      <c r="Q305" s="172"/>
      <c r="R305" s="172"/>
      <c r="S305" s="172"/>
      <c r="T305" s="172"/>
      <c r="U305" s="172"/>
      <c r="V305" s="172"/>
      <c r="W305" s="172"/>
      <c r="X305" s="172"/>
      <c r="Y305" s="172"/>
      <c r="Z305" s="172"/>
      <c r="AA305" s="172"/>
    </row>
    <row r="306" spans="1:27" ht="25.5" hidden="1" customHeight="1">
      <c r="A306" s="239">
        <v>3</v>
      </c>
      <c r="B306" s="240">
        <v>3</v>
      </c>
      <c r="C306" s="240">
        <v>1</v>
      </c>
      <c r="D306" s="240">
        <v>5</v>
      </c>
      <c r="E306" s="240"/>
      <c r="F306" s="242"/>
      <c r="G306" s="241" t="s">
        <v>180</v>
      </c>
      <c r="H306" s="218">
        <v>270</v>
      </c>
      <c r="I306" s="250">
        <f t="shared" ref="I306:L307" si="26">I307</f>
        <v>0</v>
      </c>
      <c r="J306" s="311">
        <f t="shared" si="26"/>
        <v>0</v>
      </c>
      <c r="K306" s="229">
        <f t="shared" si="26"/>
        <v>0</v>
      </c>
      <c r="L306" s="229">
        <f t="shared" si="26"/>
        <v>0</v>
      </c>
      <c r="M306" s="172"/>
      <c r="N306" s="172"/>
      <c r="O306" s="172"/>
      <c r="P306" s="172"/>
      <c r="Q306" s="172"/>
      <c r="R306" s="172"/>
      <c r="S306" s="172"/>
      <c r="T306" s="172"/>
      <c r="U306" s="172"/>
      <c r="V306" s="172"/>
      <c r="W306" s="172"/>
      <c r="X306" s="172"/>
      <c r="Y306" s="172"/>
      <c r="Z306" s="172"/>
      <c r="AA306" s="172"/>
    </row>
    <row r="307" spans="1:27" ht="25.5" hidden="1" customHeight="1">
      <c r="A307" s="235">
        <v>3</v>
      </c>
      <c r="B307" s="268">
        <v>3</v>
      </c>
      <c r="C307" s="268">
        <v>1</v>
      </c>
      <c r="D307" s="268">
        <v>5</v>
      </c>
      <c r="E307" s="268">
        <v>1</v>
      </c>
      <c r="F307" s="269"/>
      <c r="G307" s="284" t="s">
        <v>180</v>
      </c>
      <c r="H307" s="218">
        <v>271</v>
      </c>
      <c r="I307" s="229">
        <f t="shared" si="26"/>
        <v>0</v>
      </c>
      <c r="J307" s="312">
        <f t="shared" si="26"/>
        <v>0</v>
      </c>
      <c r="K307" s="250">
        <f t="shared" si="26"/>
        <v>0</v>
      </c>
      <c r="L307" s="250">
        <f t="shared" si="26"/>
        <v>0</v>
      </c>
      <c r="M307" s="172"/>
      <c r="N307" s="172"/>
      <c r="O307" s="172"/>
      <c r="P307" s="172"/>
      <c r="Q307" s="172"/>
      <c r="R307" s="172"/>
      <c r="S307" s="172"/>
      <c r="T307" s="172"/>
      <c r="U307" s="172"/>
      <c r="V307" s="172"/>
      <c r="W307" s="172"/>
      <c r="X307" s="172"/>
      <c r="Y307" s="172"/>
      <c r="Z307" s="172"/>
      <c r="AA307" s="172"/>
    </row>
    <row r="308" spans="1:27" ht="25.5" hidden="1" customHeight="1">
      <c r="A308" s="239">
        <v>3</v>
      </c>
      <c r="B308" s="240">
        <v>3</v>
      </c>
      <c r="C308" s="240">
        <v>1</v>
      </c>
      <c r="D308" s="240">
        <v>5</v>
      </c>
      <c r="E308" s="240">
        <v>1</v>
      </c>
      <c r="F308" s="242">
        <v>1</v>
      </c>
      <c r="G308" s="241" t="s">
        <v>180</v>
      </c>
      <c r="H308" s="218">
        <v>272</v>
      </c>
      <c r="I308" s="246"/>
      <c r="J308" s="286"/>
      <c r="K308" s="286"/>
      <c r="L308" s="299"/>
      <c r="M308" s="172"/>
      <c r="N308" s="172"/>
      <c r="O308" s="172"/>
      <c r="P308" s="172"/>
      <c r="Q308" s="172"/>
      <c r="R308" s="172"/>
      <c r="S308" s="172"/>
      <c r="T308" s="172"/>
      <c r="U308" s="172"/>
      <c r="V308" s="172"/>
      <c r="W308" s="172"/>
      <c r="X308" s="172"/>
      <c r="Y308" s="172"/>
      <c r="Z308" s="172"/>
      <c r="AA308" s="172"/>
    </row>
    <row r="309" spans="1:27" ht="12.75" hidden="1" customHeight="1">
      <c r="A309" s="239">
        <v>3</v>
      </c>
      <c r="B309" s="240">
        <v>3</v>
      </c>
      <c r="C309" s="240">
        <v>1</v>
      </c>
      <c r="D309" s="240">
        <v>6</v>
      </c>
      <c r="E309" s="240"/>
      <c r="F309" s="242"/>
      <c r="G309" s="241" t="s">
        <v>171</v>
      </c>
      <c r="H309" s="218">
        <v>273</v>
      </c>
      <c r="I309" s="229">
        <f t="shared" ref="I309:L310" si="27">I310</f>
        <v>0</v>
      </c>
      <c r="J309" s="311">
        <f t="shared" si="27"/>
        <v>0</v>
      </c>
      <c r="K309" s="229">
        <f t="shared" si="27"/>
        <v>0</v>
      </c>
      <c r="L309" s="229">
        <f t="shared" si="27"/>
        <v>0</v>
      </c>
      <c r="M309" s="172"/>
      <c r="N309" s="172"/>
      <c r="O309" s="172"/>
      <c r="P309" s="172"/>
      <c r="Q309" s="172"/>
      <c r="R309" s="172"/>
      <c r="S309" s="172"/>
      <c r="T309" s="172"/>
      <c r="U309" s="172"/>
      <c r="V309" s="172"/>
      <c r="W309" s="172"/>
      <c r="X309" s="172"/>
      <c r="Y309" s="172"/>
      <c r="Z309" s="172"/>
      <c r="AA309" s="172"/>
    </row>
    <row r="310" spans="1:27" ht="12.75" hidden="1" customHeight="1">
      <c r="A310" s="239">
        <v>3</v>
      </c>
      <c r="B310" s="240">
        <v>3</v>
      </c>
      <c r="C310" s="240">
        <v>1</v>
      </c>
      <c r="D310" s="240">
        <v>6</v>
      </c>
      <c r="E310" s="240">
        <v>1</v>
      </c>
      <c r="F310" s="242"/>
      <c r="G310" s="241" t="s">
        <v>171</v>
      </c>
      <c r="H310" s="218">
        <v>274</v>
      </c>
      <c r="I310" s="228">
        <f t="shared" si="27"/>
        <v>0</v>
      </c>
      <c r="J310" s="311">
        <f t="shared" si="27"/>
        <v>0</v>
      </c>
      <c r="K310" s="229">
        <f t="shared" si="27"/>
        <v>0</v>
      </c>
      <c r="L310" s="229">
        <f t="shared" si="27"/>
        <v>0</v>
      </c>
      <c r="M310" s="172"/>
      <c r="N310" s="172"/>
      <c r="O310" s="172"/>
      <c r="P310" s="172"/>
      <c r="Q310" s="172"/>
      <c r="R310" s="172"/>
      <c r="S310" s="172"/>
      <c r="T310" s="172"/>
      <c r="U310" s="172"/>
      <c r="V310" s="172"/>
      <c r="W310" s="172"/>
      <c r="X310" s="172"/>
      <c r="Y310" s="172"/>
      <c r="Z310" s="172"/>
      <c r="AA310" s="172"/>
    </row>
    <row r="311" spans="1:27" ht="12.75" hidden="1" customHeight="1">
      <c r="A311" s="239">
        <v>3</v>
      </c>
      <c r="B311" s="240">
        <v>3</v>
      </c>
      <c r="C311" s="240">
        <v>1</v>
      </c>
      <c r="D311" s="240">
        <v>6</v>
      </c>
      <c r="E311" s="240">
        <v>1</v>
      </c>
      <c r="F311" s="242">
        <v>1</v>
      </c>
      <c r="G311" s="241" t="s">
        <v>171</v>
      </c>
      <c r="H311" s="218">
        <v>275</v>
      </c>
      <c r="I311" s="286"/>
      <c r="J311" s="286"/>
      <c r="K311" s="286"/>
      <c r="L311" s="299"/>
      <c r="M311" s="172"/>
      <c r="N311" s="172"/>
      <c r="O311" s="172"/>
      <c r="P311" s="172"/>
      <c r="Q311" s="172"/>
      <c r="R311" s="172"/>
      <c r="S311" s="172"/>
      <c r="T311" s="172"/>
      <c r="U311" s="172"/>
      <c r="V311" s="172"/>
      <c r="W311" s="172"/>
      <c r="X311" s="172"/>
      <c r="Y311" s="172"/>
      <c r="Z311" s="172"/>
      <c r="AA311" s="172"/>
    </row>
    <row r="312" spans="1:27" ht="12.75" hidden="1" customHeight="1">
      <c r="A312" s="239">
        <v>3</v>
      </c>
      <c r="B312" s="240">
        <v>3</v>
      </c>
      <c r="C312" s="240">
        <v>1</v>
      </c>
      <c r="D312" s="240">
        <v>7</v>
      </c>
      <c r="E312" s="240"/>
      <c r="F312" s="242"/>
      <c r="G312" s="241" t="s">
        <v>172</v>
      </c>
      <c r="H312" s="218">
        <v>276</v>
      </c>
      <c r="I312" s="228">
        <f>I313</f>
        <v>0</v>
      </c>
      <c r="J312" s="311">
        <f>J313</f>
        <v>0</v>
      </c>
      <c r="K312" s="229">
        <f>K313</f>
        <v>0</v>
      </c>
      <c r="L312" s="229">
        <f>L313</f>
        <v>0</v>
      </c>
      <c r="M312" s="172"/>
      <c r="N312" s="172"/>
      <c r="O312" s="172"/>
      <c r="P312" s="172"/>
      <c r="Q312" s="172"/>
      <c r="R312" s="172"/>
      <c r="S312" s="172"/>
      <c r="T312" s="172"/>
      <c r="U312" s="172"/>
      <c r="V312" s="172"/>
      <c r="W312" s="172"/>
      <c r="X312" s="172"/>
      <c r="Y312" s="172"/>
      <c r="Z312" s="172"/>
      <c r="AA312" s="172"/>
    </row>
    <row r="313" spans="1:27" ht="12.75" hidden="1" customHeight="1">
      <c r="A313" s="239">
        <v>3</v>
      </c>
      <c r="B313" s="240">
        <v>3</v>
      </c>
      <c r="C313" s="240">
        <v>1</v>
      </c>
      <c r="D313" s="240">
        <v>7</v>
      </c>
      <c r="E313" s="240">
        <v>1</v>
      </c>
      <c r="F313" s="242"/>
      <c r="G313" s="241" t="s">
        <v>172</v>
      </c>
      <c r="H313" s="218">
        <v>277</v>
      </c>
      <c r="I313" s="228">
        <f>I314+I315</f>
        <v>0</v>
      </c>
      <c r="J313" s="228">
        <f>J314+J315</f>
        <v>0</v>
      </c>
      <c r="K313" s="228">
        <f>K314+K315</f>
        <v>0</v>
      </c>
      <c r="L313" s="228">
        <f>L314+L315</f>
        <v>0</v>
      </c>
      <c r="M313" s="172"/>
      <c r="N313" s="172"/>
      <c r="O313" s="172"/>
      <c r="P313" s="172"/>
      <c r="Q313" s="172"/>
      <c r="R313" s="172"/>
      <c r="S313" s="172"/>
      <c r="T313" s="172"/>
      <c r="U313" s="172"/>
      <c r="V313" s="172"/>
      <c r="W313" s="172"/>
      <c r="X313" s="172"/>
      <c r="Y313" s="172"/>
      <c r="Z313" s="172"/>
      <c r="AA313" s="172"/>
    </row>
    <row r="314" spans="1:27" ht="12.75" hidden="1" customHeight="1">
      <c r="A314" s="239">
        <v>3</v>
      </c>
      <c r="B314" s="240">
        <v>3</v>
      </c>
      <c r="C314" s="240">
        <v>1</v>
      </c>
      <c r="D314" s="240">
        <v>7</v>
      </c>
      <c r="E314" s="240">
        <v>1</v>
      </c>
      <c r="F314" s="242">
        <v>1</v>
      </c>
      <c r="G314" s="241" t="s">
        <v>167</v>
      </c>
      <c r="H314" s="218">
        <v>278</v>
      </c>
      <c r="I314" s="286"/>
      <c r="J314" s="286"/>
      <c r="K314" s="286"/>
      <c r="L314" s="299"/>
      <c r="M314" s="172"/>
      <c r="N314" s="172"/>
      <c r="O314" s="172"/>
      <c r="P314" s="172"/>
      <c r="Q314" s="172"/>
      <c r="R314" s="172"/>
      <c r="S314" s="172"/>
      <c r="T314" s="172"/>
      <c r="U314" s="172"/>
      <c r="V314" s="172"/>
      <c r="W314" s="172"/>
      <c r="X314" s="172"/>
      <c r="Y314" s="172"/>
      <c r="Z314" s="172"/>
      <c r="AA314" s="172"/>
    </row>
    <row r="315" spans="1:27" ht="12.75" hidden="1" customHeight="1">
      <c r="A315" s="239">
        <v>3</v>
      </c>
      <c r="B315" s="240">
        <v>3</v>
      </c>
      <c r="C315" s="240">
        <v>1</v>
      </c>
      <c r="D315" s="240">
        <v>7</v>
      </c>
      <c r="E315" s="240">
        <v>1</v>
      </c>
      <c r="F315" s="242">
        <v>2</v>
      </c>
      <c r="G315" s="241" t="s">
        <v>168</v>
      </c>
      <c r="H315" s="218">
        <v>279</v>
      </c>
      <c r="I315" s="246"/>
      <c r="J315" s="246"/>
      <c r="K315" s="246"/>
      <c r="L315" s="246"/>
      <c r="M315" s="172"/>
      <c r="N315" s="172"/>
      <c r="O315" s="172"/>
      <c r="P315" s="172"/>
      <c r="Q315" s="172"/>
      <c r="R315" s="172"/>
      <c r="S315" s="172"/>
      <c r="T315" s="172"/>
      <c r="U315" s="172"/>
      <c r="V315" s="172"/>
      <c r="W315" s="172"/>
      <c r="X315" s="172"/>
      <c r="Y315" s="172"/>
      <c r="Z315" s="172"/>
      <c r="AA315" s="172"/>
    </row>
    <row r="316" spans="1:27" ht="12.75" hidden="1" customHeight="1">
      <c r="A316" s="239">
        <v>3</v>
      </c>
      <c r="B316" s="240">
        <v>3</v>
      </c>
      <c r="C316" s="240">
        <v>2</v>
      </c>
      <c r="D316" s="240"/>
      <c r="E316" s="240"/>
      <c r="F316" s="242"/>
      <c r="G316" s="241" t="s">
        <v>173</v>
      </c>
      <c r="H316" s="218">
        <v>280</v>
      </c>
      <c r="I316" s="228">
        <f>SUM(I317+I322+I326+I331+I335+I338+I341)</f>
        <v>0</v>
      </c>
      <c r="J316" s="311">
        <f>SUM(J317+J322+J326+J331+J335+J338+J341)</f>
        <v>0</v>
      </c>
      <c r="K316" s="229">
        <f>SUM(K317+K322+K326+K331+K335+K338+K341)</f>
        <v>0</v>
      </c>
      <c r="L316" s="229">
        <f>SUM(L317+L322+L326+L331+L335+L338+L341)</f>
        <v>0</v>
      </c>
      <c r="M316" s="172"/>
      <c r="N316" s="172"/>
      <c r="O316" s="172"/>
      <c r="P316" s="172"/>
      <c r="Q316" s="172"/>
      <c r="R316" s="172"/>
      <c r="S316" s="172"/>
      <c r="T316" s="172"/>
      <c r="U316" s="172"/>
      <c r="V316" s="172"/>
      <c r="W316" s="172"/>
      <c r="X316" s="172"/>
      <c r="Y316" s="172"/>
      <c r="Z316" s="172"/>
      <c r="AA316" s="172"/>
    </row>
    <row r="317" spans="1:27" ht="25.5" hidden="1" customHeight="1">
      <c r="A317" s="239">
        <v>3</v>
      </c>
      <c r="B317" s="240">
        <v>3</v>
      </c>
      <c r="C317" s="240">
        <v>2</v>
      </c>
      <c r="D317" s="240">
        <v>1</v>
      </c>
      <c r="E317" s="240"/>
      <c r="F317" s="242"/>
      <c r="G317" s="241" t="s">
        <v>175</v>
      </c>
      <c r="H317" s="218">
        <v>281</v>
      </c>
      <c r="I317" s="228">
        <f>I318</f>
        <v>0</v>
      </c>
      <c r="J317" s="311">
        <f>J318</f>
        <v>0</v>
      </c>
      <c r="K317" s="229">
        <f>K318</f>
        <v>0</v>
      </c>
      <c r="L317" s="229">
        <f>L318</f>
        <v>0</v>
      </c>
      <c r="M317" s="172"/>
      <c r="N317" s="172"/>
      <c r="O317" s="172"/>
      <c r="P317" s="172"/>
      <c r="Q317" s="172"/>
      <c r="R317" s="172"/>
      <c r="S317" s="172"/>
      <c r="T317" s="172"/>
      <c r="U317" s="172"/>
      <c r="V317" s="172"/>
      <c r="W317" s="172"/>
      <c r="X317" s="172"/>
      <c r="Y317" s="172"/>
      <c r="Z317" s="172"/>
      <c r="AA317" s="172"/>
    </row>
    <row r="318" spans="1:27" ht="25.5" hidden="1" customHeight="1">
      <c r="A318" s="243">
        <v>3</v>
      </c>
      <c r="B318" s="239">
        <v>3</v>
      </c>
      <c r="C318" s="240">
        <v>2</v>
      </c>
      <c r="D318" s="241">
        <v>1</v>
      </c>
      <c r="E318" s="239">
        <v>1</v>
      </c>
      <c r="F318" s="242"/>
      <c r="G318" s="241" t="s">
        <v>175</v>
      </c>
      <c r="H318" s="218">
        <v>282</v>
      </c>
      <c r="I318" s="228">
        <f>SUM(I319:I321)</f>
        <v>0</v>
      </c>
      <c r="J318" s="311">
        <f>SUM(J319:J321)</f>
        <v>0</v>
      </c>
      <c r="K318" s="229">
        <f>SUM(K319:K321)</f>
        <v>0</v>
      </c>
      <c r="L318" s="229">
        <f>SUM(L319:L321)</f>
        <v>0</v>
      </c>
      <c r="M318" s="172"/>
      <c r="N318" s="172"/>
      <c r="O318" s="172"/>
      <c r="P318" s="172"/>
      <c r="Q318" s="172"/>
      <c r="R318" s="172"/>
      <c r="S318" s="172"/>
      <c r="T318" s="172"/>
      <c r="U318" s="172"/>
      <c r="V318" s="172"/>
      <c r="W318" s="172"/>
      <c r="X318" s="172"/>
      <c r="Y318" s="172"/>
      <c r="Z318" s="172"/>
      <c r="AA318" s="172"/>
    </row>
    <row r="319" spans="1:27" ht="12.75" hidden="1" customHeight="1">
      <c r="A319" s="243">
        <v>3</v>
      </c>
      <c r="B319" s="239">
        <v>3</v>
      </c>
      <c r="C319" s="240">
        <v>2</v>
      </c>
      <c r="D319" s="241">
        <v>1</v>
      </c>
      <c r="E319" s="239">
        <v>1</v>
      </c>
      <c r="F319" s="242">
        <v>1</v>
      </c>
      <c r="G319" s="241" t="s">
        <v>159</v>
      </c>
      <c r="H319" s="218">
        <v>283</v>
      </c>
      <c r="I319" s="246"/>
      <c r="J319" s="246"/>
      <c r="K319" s="246"/>
      <c r="L319" s="246"/>
      <c r="M319" s="172"/>
      <c r="N319" s="172"/>
      <c r="O319" s="172"/>
      <c r="P319" s="172"/>
      <c r="Q319" s="172"/>
      <c r="R319" s="172"/>
      <c r="S319" s="172"/>
      <c r="T319" s="172"/>
      <c r="U319" s="172"/>
      <c r="V319" s="172"/>
      <c r="W319" s="172"/>
      <c r="X319" s="172"/>
      <c r="Y319" s="172"/>
      <c r="Z319" s="172"/>
      <c r="AA319" s="172"/>
    </row>
    <row r="320" spans="1:27" ht="12.75" hidden="1" customHeight="1">
      <c r="A320" s="261">
        <v>3</v>
      </c>
      <c r="B320" s="235">
        <v>3</v>
      </c>
      <c r="C320" s="233">
        <v>2</v>
      </c>
      <c r="D320" s="234">
        <v>1</v>
      </c>
      <c r="E320" s="235">
        <v>1</v>
      </c>
      <c r="F320" s="236">
        <v>2</v>
      </c>
      <c r="G320" s="234" t="s">
        <v>160</v>
      </c>
      <c r="H320" s="218">
        <v>284</v>
      </c>
      <c r="I320" s="246"/>
      <c r="J320" s="246"/>
      <c r="K320" s="246"/>
      <c r="L320" s="246"/>
      <c r="M320" s="172"/>
      <c r="N320" s="172"/>
      <c r="O320" s="172"/>
      <c r="P320" s="172"/>
      <c r="Q320" s="172"/>
      <c r="R320" s="172"/>
      <c r="S320" s="172"/>
      <c r="T320" s="172"/>
      <c r="U320" s="172"/>
      <c r="V320" s="172"/>
      <c r="W320" s="172"/>
      <c r="X320" s="172"/>
      <c r="Y320" s="172"/>
      <c r="Z320" s="172"/>
      <c r="AA320" s="172"/>
    </row>
    <row r="321" spans="1:27" ht="12.75" hidden="1" customHeight="1">
      <c r="A321" s="243">
        <v>3</v>
      </c>
      <c r="B321" s="243">
        <v>3</v>
      </c>
      <c r="C321" s="239">
        <v>2</v>
      </c>
      <c r="D321" s="241">
        <v>1</v>
      </c>
      <c r="E321" s="239">
        <v>1</v>
      </c>
      <c r="F321" s="242">
        <v>3</v>
      </c>
      <c r="G321" s="241" t="s">
        <v>177</v>
      </c>
      <c r="H321" s="218">
        <v>285</v>
      </c>
      <c r="I321" s="246"/>
      <c r="J321" s="246"/>
      <c r="K321" s="246"/>
      <c r="L321" s="246"/>
      <c r="M321" s="172"/>
      <c r="N321" s="172"/>
      <c r="O321" s="172"/>
      <c r="P321" s="172"/>
      <c r="Q321" s="172"/>
      <c r="R321" s="172"/>
      <c r="S321" s="172"/>
      <c r="T321" s="172"/>
      <c r="U321" s="172"/>
      <c r="V321" s="172"/>
      <c r="W321" s="172"/>
      <c r="X321" s="172"/>
      <c r="Y321" s="172"/>
      <c r="Z321" s="172"/>
      <c r="AA321" s="172"/>
    </row>
    <row r="322" spans="1:27" ht="25.5" hidden="1" customHeight="1">
      <c r="A322" s="251">
        <v>3</v>
      </c>
      <c r="B322" s="251">
        <v>3</v>
      </c>
      <c r="C322" s="267">
        <v>2</v>
      </c>
      <c r="D322" s="284">
        <v>2</v>
      </c>
      <c r="E322" s="267"/>
      <c r="F322" s="269"/>
      <c r="G322" s="284" t="s">
        <v>178</v>
      </c>
      <c r="H322" s="218">
        <v>286</v>
      </c>
      <c r="I322" s="257">
        <f>I323</f>
        <v>0</v>
      </c>
      <c r="J322" s="313">
        <f>J323</f>
        <v>0</v>
      </c>
      <c r="K322" s="259">
        <f>K323</f>
        <v>0</v>
      </c>
      <c r="L322" s="259">
        <f>L323</f>
        <v>0</v>
      </c>
      <c r="M322" s="172"/>
      <c r="N322" s="172"/>
      <c r="O322" s="172"/>
      <c r="P322" s="172"/>
      <c r="Q322" s="172"/>
      <c r="R322" s="172"/>
      <c r="S322" s="172"/>
      <c r="T322" s="172"/>
      <c r="U322" s="172"/>
      <c r="V322" s="172"/>
      <c r="W322" s="172"/>
      <c r="X322" s="172"/>
      <c r="Y322" s="172"/>
      <c r="Z322" s="172"/>
      <c r="AA322" s="172"/>
    </row>
    <row r="323" spans="1:27" ht="25.5" hidden="1" customHeight="1">
      <c r="A323" s="243">
        <v>3</v>
      </c>
      <c r="B323" s="243">
        <v>3</v>
      </c>
      <c r="C323" s="239">
        <v>2</v>
      </c>
      <c r="D323" s="241">
        <v>2</v>
      </c>
      <c r="E323" s="239">
        <v>1</v>
      </c>
      <c r="F323" s="242"/>
      <c r="G323" s="241" t="s">
        <v>178</v>
      </c>
      <c r="H323" s="218">
        <v>287</v>
      </c>
      <c r="I323" s="228">
        <f>SUM(I324:I325)</f>
        <v>0</v>
      </c>
      <c r="J323" s="276">
        <f>SUM(J324:J325)</f>
        <v>0</v>
      </c>
      <c r="K323" s="229">
        <f>SUM(K324:K325)</f>
        <v>0</v>
      </c>
      <c r="L323" s="229">
        <f>SUM(L324:L325)</f>
        <v>0</v>
      </c>
      <c r="M323" s="172"/>
      <c r="N323" s="172"/>
      <c r="O323" s="172"/>
      <c r="P323" s="172"/>
      <c r="Q323" s="172"/>
      <c r="R323" s="172"/>
      <c r="S323" s="172"/>
      <c r="T323" s="172"/>
      <c r="U323" s="172"/>
      <c r="V323" s="172"/>
      <c r="W323" s="172"/>
      <c r="X323" s="172"/>
      <c r="Y323" s="172"/>
      <c r="Z323" s="172"/>
      <c r="AA323" s="172"/>
    </row>
    <row r="324" spans="1:27" ht="12.75" hidden="1" customHeight="1">
      <c r="A324" s="243">
        <v>3</v>
      </c>
      <c r="B324" s="243">
        <v>3</v>
      </c>
      <c r="C324" s="239">
        <v>2</v>
      </c>
      <c r="D324" s="241">
        <v>2</v>
      </c>
      <c r="E324" s="243">
        <v>1</v>
      </c>
      <c r="F324" s="280">
        <v>1</v>
      </c>
      <c r="G324" s="241" t="s">
        <v>164</v>
      </c>
      <c r="H324" s="218">
        <v>288</v>
      </c>
      <c r="I324" s="246"/>
      <c r="J324" s="246"/>
      <c r="K324" s="246"/>
      <c r="L324" s="246"/>
      <c r="M324" s="172"/>
      <c r="N324" s="172"/>
      <c r="O324" s="172"/>
      <c r="P324" s="172"/>
      <c r="Q324" s="172"/>
      <c r="R324" s="172"/>
      <c r="S324" s="172"/>
      <c r="T324" s="172"/>
      <c r="U324" s="172"/>
      <c r="V324" s="172"/>
      <c r="W324" s="172"/>
      <c r="X324" s="172"/>
      <c r="Y324" s="172"/>
      <c r="Z324" s="172"/>
      <c r="AA324" s="172"/>
    </row>
    <row r="325" spans="1:27" ht="12.75" hidden="1" customHeight="1">
      <c r="A325" s="251">
        <v>3</v>
      </c>
      <c r="B325" s="251">
        <v>3</v>
      </c>
      <c r="C325" s="252">
        <v>2</v>
      </c>
      <c r="D325" s="253">
        <v>2</v>
      </c>
      <c r="E325" s="254">
        <v>1</v>
      </c>
      <c r="F325" s="283">
        <v>2</v>
      </c>
      <c r="G325" s="254" t="s">
        <v>165</v>
      </c>
      <c r="H325" s="218">
        <v>289</v>
      </c>
      <c r="I325" s="246"/>
      <c r="J325" s="246"/>
      <c r="K325" s="246"/>
      <c r="L325" s="246"/>
      <c r="M325" s="172"/>
      <c r="N325" s="172"/>
      <c r="O325" s="172"/>
      <c r="P325" s="172"/>
      <c r="Q325" s="172"/>
      <c r="R325" s="172"/>
      <c r="S325" s="172"/>
      <c r="T325" s="172"/>
      <c r="U325" s="172"/>
      <c r="V325" s="172"/>
      <c r="W325" s="172"/>
      <c r="X325" s="172"/>
      <c r="Y325" s="172"/>
      <c r="Z325" s="172"/>
      <c r="AA325" s="172"/>
    </row>
    <row r="326" spans="1:27" ht="12.75" hidden="1" customHeight="1">
      <c r="A326" s="243">
        <v>3</v>
      </c>
      <c r="B326" s="243">
        <v>3</v>
      </c>
      <c r="C326" s="239">
        <v>2</v>
      </c>
      <c r="D326" s="240">
        <v>3</v>
      </c>
      <c r="E326" s="241"/>
      <c r="F326" s="280"/>
      <c r="G326" s="241" t="s">
        <v>166</v>
      </c>
      <c r="H326" s="218">
        <v>290</v>
      </c>
      <c r="I326" s="228">
        <f>I327</f>
        <v>0</v>
      </c>
      <c r="J326" s="276">
        <f>J327</f>
        <v>0</v>
      </c>
      <c r="K326" s="276">
        <f>K327</f>
        <v>0</v>
      </c>
      <c r="L326" s="229">
        <f>L327</f>
        <v>0</v>
      </c>
      <c r="M326" s="172"/>
      <c r="N326" s="172"/>
      <c r="O326" s="172"/>
      <c r="P326" s="172"/>
      <c r="Q326" s="172"/>
      <c r="R326" s="172"/>
      <c r="S326" s="172"/>
      <c r="T326" s="172"/>
      <c r="U326" s="172"/>
      <c r="V326" s="172"/>
      <c r="W326" s="172"/>
      <c r="X326" s="172"/>
      <c r="Y326" s="172"/>
      <c r="Z326" s="172"/>
      <c r="AA326" s="172"/>
    </row>
    <row r="327" spans="1:27" ht="12.75" hidden="1" customHeight="1">
      <c r="A327" s="243">
        <v>3</v>
      </c>
      <c r="B327" s="243">
        <v>3</v>
      </c>
      <c r="C327" s="239">
        <v>2</v>
      </c>
      <c r="D327" s="240">
        <v>3</v>
      </c>
      <c r="E327" s="241">
        <v>1</v>
      </c>
      <c r="F327" s="280"/>
      <c r="G327" s="240" t="s">
        <v>166</v>
      </c>
      <c r="H327" s="218">
        <v>291</v>
      </c>
      <c r="I327" s="228">
        <f>I328+I329</f>
        <v>0</v>
      </c>
      <c r="J327" s="228">
        <f>J328+J329</f>
        <v>0</v>
      </c>
      <c r="K327" s="228">
        <f>K328+K329</f>
        <v>0</v>
      </c>
      <c r="L327" s="228">
        <f>L328+L329</f>
        <v>0</v>
      </c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2"/>
      <c r="Z327" s="172"/>
      <c r="AA327" s="172"/>
    </row>
    <row r="328" spans="1:27" ht="12.75" hidden="1" customHeight="1">
      <c r="A328" s="243">
        <v>3</v>
      </c>
      <c r="B328" s="243">
        <v>3</v>
      </c>
      <c r="C328" s="239">
        <v>2</v>
      </c>
      <c r="D328" s="240">
        <v>3</v>
      </c>
      <c r="E328" s="241">
        <v>1</v>
      </c>
      <c r="F328" s="280">
        <v>1</v>
      </c>
      <c r="G328" s="241" t="s">
        <v>167</v>
      </c>
      <c r="H328" s="218">
        <v>292</v>
      </c>
      <c r="I328" s="286"/>
      <c r="J328" s="286"/>
      <c r="K328" s="286"/>
      <c r="L328" s="299"/>
      <c r="M328" s="172"/>
      <c r="N328" s="172"/>
      <c r="O328" s="172"/>
      <c r="P328" s="172"/>
      <c r="Q328" s="172"/>
      <c r="R328" s="172"/>
      <c r="S328" s="172"/>
      <c r="T328" s="172"/>
      <c r="U328" s="172"/>
      <c r="V328" s="172"/>
      <c r="W328" s="172"/>
      <c r="X328" s="172"/>
      <c r="Y328" s="172"/>
      <c r="Z328" s="172"/>
      <c r="AA328" s="172"/>
    </row>
    <row r="329" spans="1:27" ht="12.75" hidden="1" customHeight="1">
      <c r="A329" s="243">
        <v>3</v>
      </c>
      <c r="B329" s="243">
        <v>3</v>
      </c>
      <c r="C329" s="239">
        <v>2</v>
      </c>
      <c r="D329" s="240">
        <v>3</v>
      </c>
      <c r="E329" s="241">
        <v>1</v>
      </c>
      <c r="F329" s="280">
        <v>2</v>
      </c>
      <c r="G329" s="241" t="s">
        <v>168</v>
      </c>
      <c r="H329" s="218">
        <v>293</v>
      </c>
      <c r="I329" s="246"/>
      <c r="J329" s="246"/>
      <c r="K329" s="246"/>
      <c r="L329" s="246"/>
      <c r="M329" s="172"/>
      <c r="N329" s="172"/>
      <c r="O329" s="172"/>
      <c r="P329" s="172"/>
      <c r="Q329" s="172"/>
      <c r="R329" s="172"/>
      <c r="S329" s="172"/>
      <c r="T329" s="172"/>
      <c r="U329" s="172"/>
      <c r="V329" s="172"/>
      <c r="W329" s="172"/>
      <c r="X329" s="172"/>
      <c r="Y329" s="172"/>
      <c r="Z329" s="172"/>
      <c r="AA329" s="172"/>
    </row>
    <row r="330" spans="1:27" ht="12.75" hidden="1" customHeight="1">
      <c r="A330" s="485">
        <v>1</v>
      </c>
      <c r="B330" s="486"/>
      <c r="C330" s="486"/>
      <c r="D330" s="486"/>
      <c r="E330" s="486"/>
      <c r="F330" s="487"/>
      <c r="G330" s="292">
        <v>2</v>
      </c>
      <c r="H330" s="218">
        <v>3</v>
      </c>
      <c r="I330" s="264">
        <v>4</v>
      </c>
      <c r="J330" s="265">
        <v>5</v>
      </c>
      <c r="K330" s="266">
        <v>6</v>
      </c>
      <c r="L330" s="264">
        <v>7</v>
      </c>
      <c r="M330" s="172"/>
      <c r="N330" s="172"/>
      <c r="O330" s="172"/>
      <c r="P330" s="172"/>
      <c r="Q330" s="172"/>
      <c r="R330" s="172"/>
      <c r="S330" s="172"/>
      <c r="T330" s="172"/>
      <c r="U330" s="172"/>
      <c r="V330" s="172"/>
      <c r="W330" s="172"/>
      <c r="X330" s="172"/>
      <c r="Y330" s="172"/>
      <c r="Z330" s="172"/>
      <c r="AA330" s="172"/>
    </row>
    <row r="331" spans="1:27" ht="12.75" hidden="1" customHeight="1">
      <c r="A331" s="243">
        <v>3</v>
      </c>
      <c r="B331" s="243">
        <v>3</v>
      </c>
      <c r="C331" s="239">
        <v>2</v>
      </c>
      <c r="D331" s="240">
        <v>4</v>
      </c>
      <c r="E331" s="240"/>
      <c r="F331" s="242"/>
      <c r="G331" s="240" t="s">
        <v>179</v>
      </c>
      <c r="H331" s="227">
        <v>294</v>
      </c>
      <c r="I331" s="228">
        <f>I332</f>
        <v>0</v>
      </c>
      <c r="J331" s="276">
        <f>J332</f>
        <v>0</v>
      </c>
      <c r="K331" s="276">
        <f>K332</f>
        <v>0</v>
      </c>
      <c r="L331" s="229">
        <f>L332</f>
        <v>0</v>
      </c>
      <c r="M331" s="172"/>
      <c r="N331" s="172"/>
      <c r="O331" s="172"/>
      <c r="P331" s="172"/>
      <c r="Q331" s="172"/>
      <c r="R331" s="172"/>
      <c r="S331" s="172"/>
      <c r="T331" s="172"/>
      <c r="U331" s="172"/>
      <c r="V331" s="172"/>
      <c r="W331" s="172"/>
      <c r="X331" s="172"/>
      <c r="Y331" s="172"/>
      <c r="Z331" s="172"/>
      <c r="AA331" s="172"/>
    </row>
    <row r="332" spans="1:27" ht="12.75" hidden="1" customHeight="1">
      <c r="A332" s="261">
        <v>3</v>
      </c>
      <c r="B332" s="261">
        <v>3</v>
      </c>
      <c r="C332" s="235">
        <v>2</v>
      </c>
      <c r="D332" s="233">
        <v>4</v>
      </c>
      <c r="E332" s="233">
        <v>1</v>
      </c>
      <c r="F332" s="236"/>
      <c r="G332" s="233" t="s">
        <v>179</v>
      </c>
      <c r="H332" s="219">
        <v>295</v>
      </c>
      <c r="I332" s="249">
        <f>SUM(I333:I334)</f>
        <v>0</v>
      </c>
      <c r="J332" s="275">
        <f>SUM(J333:J334)</f>
        <v>0</v>
      </c>
      <c r="K332" s="275">
        <f>SUM(K333:K334)</f>
        <v>0</v>
      </c>
      <c r="L332" s="250">
        <f>SUM(L333:L334)</f>
        <v>0</v>
      </c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  <c r="Z332" s="172"/>
      <c r="AA332" s="172"/>
    </row>
    <row r="333" spans="1:27" ht="12.75" hidden="1" customHeight="1">
      <c r="A333" s="243">
        <v>3</v>
      </c>
      <c r="B333" s="243">
        <v>3</v>
      </c>
      <c r="C333" s="239">
        <v>2</v>
      </c>
      <c r="D333" s="240">
        <v>4</v>
      </c>
      <c r="E333" s="240">
        <v>1</v>
      </c>
      <c r="F333" s="242">
        <v>1</v>
      </c>
      <c r="G333" s="240" t="s">
        <v>167</v>
      </c>
      <c r="H333" s="227">
        <v>296</v>
      </c>
      <c r="I333" s="246"/>
      <c r="J333" s="246"/>
      <c r="K333" s="246"/>
      <c r="L333" s="246"/>
      <c r="M333" s="172"/>
      <c r="N333" s="172"/>
      <c r="O333" s="172"/>
      <c r="P333" s="172"/>
      <c r="Q333" s="172"/>
      <c r="R333" s="172"/>
      <c r="S333" s="172"/>
      <c r="T333" s="172"/>
      <c r="U333" s="172"/>
      <c r="V333" s="172"/>
      <c r="W333" s="172"/>
      <c r="X333" s="172"/>
      <c r="Y333" s="172"/>
      <c r="Z333" s="172"/>
      <c r="AA333" s="172"/>
    </row>
    <row r="334" spans="1:27" ht="12.75" hidden="1" customHeight="1">
      <c r="A334" s="243">
        <v>3</v>
      </c>
      <c r="B334" s="243">
        <v>3</v>
      </c>
      <c r="C334" s="239">
        <v>2</v>
      </c>
      <c r="D334" s="240">
        <v>4</v>
      </c>
      <c r="E334" s="240">
        <v>1</v>
      </c>
      <c r="F334" s="242">
        <v>2</v>
      </c>
      <c r="G334" s="240" t="s">
        <v>168</v>
      </c>
      <c r="H334" s="219">
        <v>297</v>
      </c>
      <c r="I334" s="246"/>
      <c r="J334" s="246"/>
      <c r="K334" s="246"/>
      <c r="L334" s="246"/>
      <c r="M334" s="172"/>
      <c r="N334" s="172"/>
      <c r="O334" s="172"/>
      <c r="P334" s="172"/>
      <c r="Q334" s="172"/>
      <c r="R334" s="172"/>
      <c r="S334" s="172"/>
      <c r="T334" s="172"/>
      <c r="U334" s="172"/>
      <c r="V334" s="172"/>
      <c r="W334" s="172"/>
      <c r="X334" s="172"/>
      <c r="Y334" s="172"/>
      <c r="Z334" s="172"/>
      <c r="AA334" s="172"/>
    </row>
    <row r="335" spans="1:27" ht="25.5" hidden="1" customHeight="1">
      <c r="A335" s="243">
        <v>3</v>
      </c>
      <c r="B335" s="243">
        <v>3</v>
      </c>
      <c r="C335" s="239">
        <v>2</v>
      </c>
      <c r="D335" s="240">
        <v>5</v>
      </c>
      <c r="E335" s="240"/>
      <c r="F335" s="242"/>
      <c r="G335" s="240" t="s">
        <v>180</v>
      </c>
      <c r="H335" s="227">
        <v>298</v>
      </c>
      <c r="I335" s="228">
        <f t="shared" ref="I335:L336" si="28">I336</f>
        <v>0</v>
      </c>
      <c r="J335" s="276">
        <f t="shared" si="28"/>
        <v>0</v>
      </c>
      <c r="K335" s="276">
        <f t="shared" si="28"/>
        <v>0</v>
      </c>
      <c r="L335" s="229">
        <f t="shared" si="28"/>
        <v>0</v>
      </c>
      <c r="M335" s="172"/>
      <c r="N335" s="172"/>
      <c r="O335" s="172"/>
      <c r="P335" s="172"/>
      <c r="Q335" s="172"/>
      <c r="R335" s="172"/>
      <c r="S335" s="172"/>
      <c r="T335" s="172"/>
      <c r="U335" s="172"/>
      <c r="V335" s="172"/>
      <c r="W335" s="172"/>
      <c r="X335" s="172"/>
      <c r="Y335" s="172"/>
      <c r="Z335" s="172"/>
      <c r="AA335" s="172"/>
    </row>
    <row r="336" spans="1:27" ht="25.5" hidden="1" customHeight="1">
      <c r="A336" s="261">
        <v>3</v>
      </c>
      <c r="B336" s="261">
        <v>3</v>
      </c>
      <c r="C336" s="235">
        <v>2</v>
      </c>
      <c r="D336" s="233">
        <v>5</v>
      </c>
      <c r="E336" s="233">
        <v>1</v>
      </c>
      <c r="F336" s="236"/>
      <c r="G336" s="233" t="s">
        <v>180</v>
      </c>
      <c r="H336" s="219">
        <v>299</v>
      </c>
      <c r="I336" s="249">
        <f t="shared" si="28"/>
        <v>0</v>
      </c>
      <c r="J336" s="275">
        <f t="shared" si="28"/>
        <v>0</v>
      </c>
      <c r="K336" s="275">
        <f t="shared" si="28"/>
        <v>0</v>
      </c>
      <c r="L336" s="250">
        <f t="shared" si="28"/>
        <v>0</v>
      </c>
      <c r="M336" s="172"/>
      <c r="N336" s="172"/>
      <c r="O336" s="172"/>
      <c r="P336" s="172"/>
      <c r="Q336" s="172"/>
      <c r="R336" s="172"/>
      <c r="S336" s="172"/>
      <c r="T336" s="172"/>
      <c r="U336" s="172"/>
      <c r="V336" s="172"/>
      <c r="W336" s="172"/>
      <c r="X336" s="172"/>
      <c r="Y336" s="172"/>
      <c r="Z336" s="172"/>
      <c r="AA336" s="172"/>
    </row>
    <row r="337" spans="1:27" ht="25.5" hidden="1" customHeight="1">
      <c r="A337" s="243">
        <v>3</v>
      </c>
      <c r="B337" s="243">
        <v>3</v>
      </c>
      <c r="C337" s="239">
        <v>2</v>
      </c>
      <c r="D337" s="240">
        <v>5</v>
      </c>
      <c r="E337" s="240">
        <v>1</v>
      </c>
      <c r="F337" s="242">
        <v>1</v>
      </c>
      <c r="G337" s="240" t="s">
        <v>180</v>
      </c>
      <c r="H337" s="227">
        <v>300</v>
      </c>
      <c r="I337" s="286"/>
      <c r="J337" s="286"/>
      <c r="K337" s="286"/>
      <c r="L337" s="299"/>
      <c r="M337" s="172"/>
      <c r="N337" s="172"/>
      <c r="O337" s="172"/>
      <c r="P337" s="172"/>
      <c r="Q337" s="172"/>
      <c r="R337" s="172"/>
      <c r="S337" s="172"/>
      <c r="T337" s="172"/>
      <c r="U337" s="172"/>
      <c r="V337" s="172"/>
      <c r="W337" s="172"/>
      <c r="X337" s="172"/>
      <c r="Y337" s="172"/>
      <c r="Z337" s="172"/>
      <c r="AA337" s="172"/>
    </row>
    <row r="338" spans="1:27" ht="12.75" hidden="1" customHeight="1">
      <c r="A338" s="243">
        <v>3</v>
      </c>
      <c r="B338" s="243">
        <v>3</v>
      </c>
      <c r="C338" s="239">
        <v>2</v>
      </c>
      <c r="D338" s="240">
        <v>6</v>
      </c>
      <c r="E338" s="240"/>
      <c r="F338" s="242"/>
      <c r="G338" s="240" t="s">
        <v>171</v>
      </c>
      <c r="H338" s="219">
        <v>301</v>
      </c>
      <c r="I338" s="228">
        <f t="shared" ref="I338:L339" si="29">I339</f>
        <v>0</v>
      </c>
      <c r="J338" s="276">
        <f t="shared" si="29"/>
        <v>0</v>
      </c>
      <c r="K338" s="276">
        <f t="shared" si="29"/>
        <v>0</v>
      </c>
      <c r="L338" s="229">
        <f t="shared" si="29"/>
        <v>0</v>
      </c>
      <c r="M338" s="172"/>
      <c r="N338" s="172"/>
      <c r="O338" s="172"/>
      <c r="P338" s="172"/>
      <c r="Q338" s="172"/>
      <c r="R338" s="172"/>
      <c r="S338" s="172"/>
      <c r="T338" s="172"/>
      <c r="U338" s="172"/>
      <c r="V338" s="172"/>
      <c r="W338" s="172"/>
      <c r="X338" s="172"/>
      <c r="Y338" s="172"/>
      <c r="Z338" s="172"/>
      <c r="AA338" s="172"/>
    </row>
    <row r="339" spans="1:27" ht="12.75" hidden="1" customHeight="1">
      <c r="A339" s="243">
        <v>3</v>
      </c>
      <c r="B339" s="243">
        <v>3</v>
      </c>
      <c r="C339" s="239">
        <v>2</v>
      </c>
      <c r="D339" s="240">
        <v>6</v>
      </c>
      <c r="E339" s="240">
        <v>1</v>
      </c>
      <c r="F339" s="242"/>
      <c r="G339" s="240" t="s">
        <v>171</v>
      </c>
      <c r="H339" s="227">
        <v>302</v>
      </c>
      <c r="I339" s="228">
        <f t="shared" si="29"/>
        <v>0</v>
      </c>
      <c r="J339" s="276">
        <f t="shared" si="29"/>
        <v>0</v>
      </c>
      <c r="K339" s="276">
        <f t="shared" si="29"/>
        <v>0</v>
      </c>
      <c r="L339" s="229">
        <f t="shared" si="29"/>
        <v>0</v>
      </c>
      <c r="M339" s="172"/>
      <c r="N339" s="172"/>
      <c r="O339" s="172"/>
      <c r="P339" s="172"/>
      <c r="Q339" s="172"/>
      <c r="R339" s="172"/>
      <c r="S339" s="172"/>
      <c r="T339" s="172"/>
      <c r="U339" s="172"/>
      <c r="V339" s="172"/>
      <c r="W339" s="172"/>
      <c r="X339" s="172"/>
      <c r="Y339" s="172"/>
      <c r="Z339" s="172"/>
      <c r="AA339" s="172"/>
    </row>
    <row r="340" spans="1:27" ht="12.75" hidden="1" customHeight="1">
      <c r="A340" s="251">
        <v>3</v>
      </c>
      <c r="B340" s="251">
        <v>3</v>
      </c>
      <c r="C340" s="252">
        <v>2</v>
      </c>
      <c r="D340" s="253">
        <v>6</v>
      </c>
      <c r="E340" s="253">
        <v>1</v>
      </c>
      <c r="F340" s="255">
        <v>1</v>
      </c>
      <c r="G340" s="253" t="s">
        <v>171</v>
      </c>
      <c r="H340" s="219">
        <v>303</v>
      </c>
      <c r="I340" s="286"/>
      <c r="J340" s="286"/>
      <c r="K340" s="286"/>
      <c r="L340" s="299"/>
      <c r="M340" s="172"/>
      <c r="N340" s="172"/>
      <c r="O340" s="172"/>
      <c r="P340" s="172"/>
      <c r="Q340" s="172"/>
      <c r="R340" s="172"/>
      <c r="S340" s="172"/>
      <c r="T340" s="172"/>
      <c r="U340" s="172"/>
      <c r="V340" s="172"/>
      <c r="W340" s="172"/>
      <c r="X340" s="172"/>
      <c r="Y340" s="172"/>
      <c r="Z340" s="172"/>
      <c r="AA340" s="172"/>
    </row>
    <row r="341" spans="1:27" ht="12.75" hidden="1" customHeight="1">
      <c r="A341" s="243">
        <v>3</v>
      </c>
      <c r="B341" s="243">
        <v>3</v>
      </c>
      <c r="C341" s="239">
        <v>2</v>
      </c>
      <c r="D341" s="240">
        <v>7</v>
      </c>
      <c r="E341" s="240"/>
      <c r="F341" s="242"/>
      <c r="G341" s="240" t="s">
        <v>172</v>
      </c>
      <c r="H341" s="227">
        <v>304</v>
      </c>
      <c r="I341" s="228">
        <f t="shared" ref="I341:L342" si="30">I342</f>
        <v>0</v>
      </c>
      <c r="J341" s="276">
        <f t="shared" si="30"/>
        <v>0</v>
      </c>
      <c r="K341" s="276">
        <f t="shared" si="30"/>
        <v>0</v>
      </c>
      <c r="L341" s="229">
        <f t="shared" si="30"/>
        <v>0</v>
      </c>
      <c r="M341" s="172"/>
      <c r="N341" s="172"/>
      <c r="O341" s="172"/>
      <c r="P341" s="172"/>
      <c r="Q341" s="172"/>
      <c r="R341" s="172"/>
      <c r="S341" s="172"/>
      <c r="T341" s="172"/>
      <c r="U341" s="172"/>
      <c r="V341" s="172"/>
      <c r="W341" s="172"/>
      <c r="X341" s="172"/>
      <c r="Y341" s="172"/>
      <c r="Z341" s="172"/>
      <c r="AA341" s="172"/>
    </row>
    <row r="342" spans="1:27" ht="12.75" hidden="1" customHeight="1">
      <c r="A342" s="251">
        <v>3</v>
      </c>
      <c r="B342" s="251">
        <v>3</v>
      </c>
      <c r="C342" s="252">
        <v>2</v>
      </c>
      <c r="D342" s="253">
        <v>7</v>
      </c>
      <c r="E342" s="253">
        <v>1</v>
      </c>
      <c r="F342" s="255"/>
      <c r="G342" s="253" t="s">
        <v>172</v>
      </c>
      <c r="H342" s="219">
        <v>305</v>
      </c>
      <c r="I342" s="229">
        <f t="shared" si="30"/>
        <v>0</v>
      </c>
      <c r="J342" s="276">
        <f t="shared" si="30"/>
        <v>0</v>
      </c>
      <c r="K342" s="276">
        <f t="shared" si="30"/>
        <v>0</v>
      </c>
      <c r="L342" s="229">
        <f t="shared" si="30"/>
        <v>0</v>
      </c>
      <c r="M342" s="172"/>
      <c r="N342" s="172"/>
      <c r="O342" s="172"/>
      <c r="P342" s="172"/>
      <c r="Q342" s="172"/>
      <c r="R342" s="172"/>
      <c r="S342" s="172"/>
      <c r="T342" s="172"/>
      <c r="U342" s="172"/>
      <c r="V342" s="172"/>
      <c r="W342" s="172"/>
      <c r="X342" s="172"/>
      <c r="Y342" s="172"/>
      <c r="Z342" s="172"/>
      <c r="AA342" s="172"/>
    </row>
    <row r="343" spans="1:27" ht="12.75" hidden="1" customHeight="1">
      <c r="A343" s="243">
        <v>3</v>
      </c>
      <c r="B343" s="243">
        <v>3</v>
      </c>
      <c r="C343" s="239">
        <v>2</v>
      </c>
      <c r="D343" s="240">
        <v>7</v>
      </c>
      <c r="E343" s="240">
        <v>1</v>
      </c>
      <c r="F343" s="242">
        <v>1</v>
      </c>
      <c r="G343" s="240" t="s">
        <v>172</v>
      </c>
      <c r="H343" s="227">
        <v>306</v>
      </c>
      <c r="I343" s="286"/>
      <c r="J343" s="286"/>
      <c r="K343" s="286"/>
      <c r="L343" s="299"/>
      <c r="M343" s="172"/>
      <c r="N343" s="172"/>
      <c r="O343" s="172"/>
      <c r="P343" s="172"/>
      <c r="Q343" s="172"/>
      <c r="R343" s="172"/>
      <c r="S343" s="172"/>
      <c r="T343" s="172"/>
      <c r="U343" s="172"/>
      <c r="V343" s="172"/>
      <c r="W343" s="172"/>
      <c r="X343" s="172"/>
      <c r="Y343" s="172"/>
      <c r="Z343" s="172"/>
      <c r="AA343" s="172"/>
    </row>
    <row r="344" spans="1:27" ht="12.75" customHeight="1">
      <c r="A344" s="205"/>
      <c r="B344" s="205"/>
      <c r="C344" s="206"/>
      <c r="D344" s="314"/>
      <c r="E344" s="315"/>
      <c r="F344" s="316"/>
      <c r="G344" s="317" t="s">
        <v>181</v>
      </c>
      <c r="H344" s="219">
        <v>307</v>
      </c>
      <c r="I344" s="289">
        <f>SUM(I30+I174)</f>
        <v>3400</v>
      </c>
      <c r="J344" s="290">
        <f>SUM(J30+J174)</f>
        <v>3400</v>
      </c>
      <c r="K344" s="290">
        <f>SUM(K30+K174)</f>
        <v>1054</v>
      </c>
      <c r="L344" s="291">
        <f>SUM(L30+L174)</f>
        <v>1054</v>
      </c>
      <c r="M344" s="172"/>
      <c r="N344" s="172"/>
      <c r="O344" s="172"/>
      <c r="P344" s="172"/>
      <c r="Q344" s="172"/>
      <c r="R344" s="172"/>
      <c r="S344" s="172"/>
      <c r="T344" s="172"/>
      <c r="U344" s="172"/>
      <c r="V344" s="172"/>
      <c r="W344" s="172"/>
      <c r="X344" s="172"/>
      <c r="Y344" s="172"/>
      <c r="Z344" s="172"/>
      <c r="AA344" s="172"/>
    </row>
    <row r="345" spans="1:27" ht="12.75" customHeight="1">
      <c r="B345" s="172"/>
      <c r="C345" s="172"/>
      <c r="D345" s="172"/>
      <c r="E345" s="172"/>
      <c r="F345" s="173"/>
      <c r="G345" s="172"/>
      <c r="H345" s="172"/>
      <c r="I345" s="172"/>
      <c r="J345" s="172"/>
      <c r="K345" s="172"/>
      <c r="L345" s="172"/>
      <c r="M345" s="172"/>
      <c r="N345" s="172"/>
      <c r="O345" s="172"/>
      <c r="P345" s="172"/>
      <c r="Q345" s="172"/>
      <c r="R345" s="172"/>
      <c r="S345" s="172"/>
      <c r="T345" s="172"/>
      <c r="U345" s="172"/>
      <c r="V345" s="172"/>
      <c r="W345" s="172"/>
      <c r="X345" s="172"/>
      <c r="Y345" s="172"/>
      <c r="Z345" s="172"/>
      <c r="AA345" s="172"/>
    </row>
    <row r="346" spans="1:27" ht="12.75" customHeight="1">
      <c r="B346" s="172"/>
      <c r="C346" s="172"/>
      <c r="D346" s="172"/>
      <c r="E346" s="172"/>
      <c r="F346" s="173"/>
      <c r="G346" s="172"/>
      <c r="H346" s="172"/>
      <c r="I346" s="172"/>
      <c r="J346" s="172"/>
      <c r="K346" s="172"/>
      <c r="L346" s="172"/>
      <c r="M346" s="172"/>
      <c r="N346" s="172"/>
      <c r="O346" s="172"/>
      <c r="P346" s="172"/>
      <c r="Q346" s="172"/>
      <c r="R346" s="172"/>
      <c r="S346" s="172"/>
      <c r="T346" s="172"/>
      <c r="U346" s="172"/>
      <c r="V346" s="172"/>
      <c r="W346" s="172"/>
      <c r="X346" s="172"/>
      <c r="Y346" s="172"/>
      <c r="Z346" s="172"/>
      <c r="AA346" s="172"/>
    </row>
    <row r="347" spans="1:27" s="325" customFormat="1" ht="15" customHeight="1">
      <c r="A347" s="318"/>
      <c r="B347" s="319"/>
      <c r="C347" s="319"/>
      <c r="D347" s="320"/>
      <c r="E347" s="320"/>
      <c r="F347" s="320"/>
      <c r="G347" s="321" t="s">
        <v>182</v>
      </c>
      <c r="H347" s="322"/>
      <c r="I347" s="323"/>
      <c r="J347" s="323"/>
      <c r="K347" s="324" t="s">
        <v>183</v>
      </c>
      <c r="L347" s="324"/>
      <c r="M347" s="323"/>
      <c r="N347" s="323"/>
      <c r="O347" s="323"/>
      <c r="P347" s="323"/>
      <c r="Q347" s="323"/>
      <c r="R347" s="323"/>
      <c r="S347" s="323"/>
      <c r="T347" s="323"/>
      <c r="U347" s="323"/>
      <c r="V347" s="323"/>
      <c r="W347" s="323"/>
      <c r="X347" s="323"/>
      <c r="Y347" s="323"/>
      <c r="Z347" s="323"/>
      <c r="AA347" s="323"/>
    </row>
    <row r="348" spans="1:27" s="177" customFormat="1" ht="11.25" customHeight="1">
      <c r="A348" s="326"/>
      <c r="B348" s="175"/>
      <c r="C348" s="175"/>
      <c r="D348" s="482" t="s">
        <v>184</v>
      </c>
      <c r="E348" s="482"/>
      <c r="F348" s="482"/>
      <c r="G348" s="482"/>
      <c r="H348" s="327"/>
      <c r="I348" s="328" t="s">
        <v>185</v>
      </c>
      <c r="J348" s="182"/>
      <c r="K348" s="484" t="s">
        <v>186</v>
      </c>
      <c r="L348" s="484"/>
      <c r="M348" s="182"/>
      <c r="N348" s="182"/>
      <c r="O348" s="182"/>
      <c r="P348" s="182"/>
      <c r="Q348" s="182"/>
      <c r="R348" s="182"/>
      <c r="S348" s="182"/>
      <c r="T348" s="182"/>
      <c r="U348" s="182"/>
      <c r="V348" s="182"/>
      <c r="W348" s="182"/>
      <c r="X348" s="182"/>
      <c r="Y348" s="182"/>
      <c r="Z348" s="182"/>
      <c r="AA348" s="182"/>
    </row>
    <row r="349" spans="1:27" ht="15.75" customHeight="1">
      <c r="B349" s="172"/>
      <c r="C349" s="172"/>
      <c r="D349" s="172"/>
      <c r="E349" s="172"/>
      <c r="F349" s="173"/>
      <c r="G349" s="172"/>
      <c r="H349" s="172"/>
      <c r="I349" s="329"/>
      <c r="J349" s="172"/>
      <c r="K349" s="329"/>
      <c r="L349" s="329"/>
      <c r="M349" s="172"/>
      <c r="N349" s="172"/>
      <c r="O349" s="172"/>
      <c r="P349" s="172"/>
      <c r="Q349" s="172"/>
      <c r="R349" s="172"/>
      <c r="S349" s="172"/>
      <c r="T349" s="172"/>
      <c r="U349" s="172"/>
      <c r="V349" s="172"/>
      <c r="W349" s="172"/>
      <c r="X349" s="172"/>
      <c r="Y349" s="172"/>
      <c r="Z349" s="172"/>
      <c r="AA349" s="172"/>
    </row>
    <row r="350" spans="1:27" s="325" customFormat="1" ht="18" customHeight="1">
      <c r="B350" s="323"/>
      <c r="C350" s="323"/>
      <c r="D350" s="324"/>
      <c r="E350" s="324"/>
      <c r="F350" s="330"/>
      <c r="G350" s="324" t="s">
        <v>187</v>
      </c>
      <c r="H350" s="323"/>
      <c r="I350" s="331"/>
      <c r="J350" s="323"/>
      <c r="K350" s="332" t="s">
        <v>206</v>
      </c>
      <c r="L350" s="332"/>
      <c r="M350" s="323"/>
      <c r="N350" s="323"/>
      <c r="O350" s="323"/>
      <c r="P350" s="323"/>
      <c r="Q350" s="323"/>
      <c r="R350" s="323"/>
      <c r="S350" s="323"/>
      <c r="T350" s="323"/>
      <c r="U350" s="323"/>
      <c r="V350" s="323"/>
      <c r="W350" s="323"/>
      <c r="X350" s="323"/>
      <c r="Y350" s="323"/>
      <c r="Z350" s="323"/>
      <c r="AA350" s="323"/>
    </row>
    <row r="351" spans="1:27" s="177" customFormat="1" ht="11.25" customHeight="1">
      <c r="B351" s="182"/>
      <c r="C351" s="182"/>
      <c r="D351" s="482" t="s">
        <v>188</v>
      </c>
      <c r="E351" s="483"/>
      <c r="F351" s="483"/>
      <c r="G351" s="483"/>
      <c r="H351" s="333"/>
      <c r="I351" s="328" t="s">
        <v>185</v>
      </c>
      <c r="J351" s="182"/>
      <c r="K351" s="484" t="s">
        <v>186</v>
      </c>
      <c r="L351" s="484"/>
      <c r="M351" s="182"/>
      <c r="N351" s="182"/>
      <c r="O351" s="182"/>
      <c r="P351" s="182"/>
      <c r="Q351" s="182"/>
      <c r="R351" s="182"/>
      <c r="S351" s="182"/>
      <c r="T351" s="182"/>
      <c r="U351" s="182"/>
      <c r="V351" s="182"/>
      <c r="W351" s="182"/>
      <c r="X351" s="182"/>
      <c r="Y351" s="182"/>
      <c r="Z351" s="182"/>
      <c r="AA351" s="182"/>
    </row>
    <row r="352" spans="1:27" ht="12.75" customHeight="1">
      <c r="B352" s="172"/>
      <c r="C352" s="172"/>
      <c r="D352" s="172"/>
      <c r="E352" s="172"/>
      <c r="F352" s="173"/>
      <c r="G352" s="172"/>
      <c r="H352" s="172"/>
      <c r="I352" s="172"/>
      <c r="J352" s="172"/>
      <c r="K352" s="172"/>
      <c r="L352" s="172"/>
      <c r="M352" s="172"/>
      <c r="N352" s="172"/>
      <c r="O352" s="172"/>
      <c r="P352" s="172"/>
      <c r="Q352" s="172"/>
      <c r="R352" s="172"/>
      <c r="S352" s="172"/>
      <c r="T352" s="172"/>
      <c r="U352" s="172"/>
      <c r="V352" s="172"/>
      <c r="W352" s="172"/>
      <c r="X352" s="172"/>
      <c r="Y352" s="172"/>
      <c r="Z352" s="172"/>
      <c r="AA352" s="172"/>
    </row>
    <row r="353" spans="1:27" ht="12.75" customHeight="1">
      <c r="A353" s="172"/>
      <c r="B353" s="172"/>
      <c r="C353" s="172"/>
      <c r="D353" s="172"/>
      <c r="E353" s="172"/>
      <c r="F353" s="173"/>
      <c r="G353" s="172"/>
      <c r="H353" s="172"/>
      <c r="I353" s="172"/>
      <c r="J353" s="172"/>
      <c r="K353" s="172"/>
      <c r="L353" s="172"/>
      <c r="M353" s="172"/>
      <c r="N353" s="172"/>
      <c r="O353" s="172"/>
      <c r="P353" s="172"/>
      <c r="Q353" s="172"/>
      <c r="R353" s="172"/>
      <c r="S353" s="172"/>
      <c r="T353" s="172"/>
      <c r="U353" s="172"/>
      <c r="V353" s="172"/>
      <c r="W353" s="172"/>
      <c r="X353" s="172"/>
      <c r="Y353" s="172"/>
      <c r="Z353" s="172"/>
      <c r="AA353" s="172"/>
    </row>
    <row r="354" spans="1:27" ht="12.75" customHeight="1">
      <c r="P354" s="172"/>
      <c r="Q354" s="172"/>
      <c r="R354" s="172"/>
      <c r="S354" s="172"/>
    </row>
    <row r="355" spans="1:27" ht="12.75" customHeight="1">
      <c r="P355" s="172"/>
      <c r="Q355" s="172"/>
      <c r="R355" s="172"/>
      <c r="S355" s="172"/>
    </row>
    <row r="356" spans="1:27" ht="12.75" customHeight="1">
      <c r="P356" s="172"/>
      <c r="Q356" s="172"/>
      <c r="R356" s="172"/>
      <c r="S356" s="172"/>
    </row>
    <row r="357" spans="1:27" ht="12.75" customHeight="1">
      <c r="P357" s="172"/>
      <c r="Q357" s="172"/>
      <c r="R357" s="172"/>
      <c r="S357" s="172"/>
    </row>
    <row r="358" spans="1:27" ht="12.75" customHeight="1">
      <c r="P358" s="172"/>
      <c r="Q358" s="172"/>
      <c r="R358" s="172"/>
      <c r="S358" s="172"/>
    </row>
    <row r="359" spans="1:27" ht="12.75" customHeight="1">
      <c r="P359" s="172"/>
      <c r="Q359" s="172"/>
      <c r="R359" s="172"/>
      <c r="S359" s="172"/>
    </row>
    <row r="360" spans="1:27" ht="12.75" customHeight="1">
      <c r="P360" s="172"/>
      <c r="Q360" s="172"/>
      <c r="R360" s="172"/>
      <c r="S360" s="172"/>
    </row>
    <row r="361" spans="1:27" ht="12.75" customHeight="1">
      <c r="P361" s="172"/>
      <c r="Q361" s="172"/>
      <c r="R361" s="172"/>
      <c r="S361" s="172"/>
    </row>
    <row r="362" spans="1:27" ht="12.75" customHeight="1">
      <c r="P362" s="172"/>
      <c r="Q362" s="172"/>
      <c r="R362" s="172"/>
      <c r="S362" s="172"/>
    </row>
    <row r="363" spans="1:27" ht="12.75" customHeight="1">
      <c r="P363" s="172"/>
      <c r="Q363" s="172"/>
      <c r="R363" s="172"/>
      <c r="S363" s="172"/>
    </row>
    <row r="364" spans="1:27" ht="12.75" customHeight="1">
      <c r="P364" s="172"/>
      <c r="Q364" s="172"/>
      <c r="R364" s="172"/>
      <c r="S364" s="172"/>
    </row>
    <row r="365" spans="1:27" ht="12.75" customHeight="1">
      <c r="P365" s="172"/>
      <c r="Q365" s="172"/>
      <c r="R365" s="172"/>
      <c r="S365" s="172"/>
    </row>
    <row r="366" spans="1:27" ht="12.75" customHeight="1">
      <c r="P366" s="172"/>
      <c r="Q366" s="172"/>
      <c r="R366" s="172"/>
      <c r="S366" s="172"/>
    </row>
    <row r="367" spans="1:27" ht="12.75" customHeight="1">
      <c r="P367" s="172"/>
      <c r="Q367" s="172"/>
      <c r="R367" s="172"/>
      <c r="S367" s="172"/>
    </row>
    <row r="368" spans="1:27" ht="12.75" customHeight="1">
      <c r="P368" s="172"/>
      <c r="Q368" s="172"/>
      <c r="R368" s="172"/>
      <c r="S368" s="172"/>
    </row>
    <row r="369" spans="16:19" ht="12.75" customHeight="1">
      <c r="P369" s="172"/>
      <c r="Q369" s="172"/>
      <c r="R369" s="172"/>
      <c r="S369" s="172"/>
    </row>
    <row r="370" spans="16:19" ht="12.75" customHeight="1">
      <c r="P370" s="172"/>
      <c r="Q370" s="172"/>
      <c r="R370" s="172"/>
      <c r="S370" s="172"/>
    </row>
    <row r="371" spans="16:19" ht="12.75" customHeight="1">
      <c r="P371" s="172"/>
      <c r="Q371" s="172"/>
      <c r="R371" s="172"/>
      <c r="S371" s="172"/>
    </row>
    <row r="372" spans="16:19" ht="12.75" customHeight="1">
      <c r="P372" s="172"/>
      <c r="Q372" s="172"/>
      <c r="R372" s="172"/>
      <c r="S372" s="172"/>
    </row>
    <row r="373" spans="16:19" ht="12.75" customHeight="1">
      <c r="P373" s="172"/>
      <c r="Q373" s="172"/>
      <c r="R373" s="172"/>
      <c r="S373" s="172"/>
    </row>
    <row r="374" spans="16:19" ht="12.75" customHeight="1">
      <c r="P374" s="172"/>
      <c r="Q374" s="172"/>
      <c r="R374" s="172"/>
      <c r="S374" s="172"/>
    </row>
    <row r="375" spans="16:19" ht="12.75" customHeight="1">
      <c r="P375" s="172"/>
      <c r="Q375" s="172"/>
      <c r="R375" s="172"/>
      <c r="S375" s="172"/>
    </row>
    <row r="376" spans="16:19" ht="12.75" customHeight="1">
      <c r="P376" s="172"/>
      <c r="Q376" s="172"/>
      <c r="R376" s="172"/>
      <c r="S376" s="172"/>
    </row>
    <row r="377" spans="16:19" ht="12.75" customHeight="1">
      <c r="P377" s="172"/>
      <c r="Q377" s="172"/>
      <c r="R377" s="172"/>
      <c r="S377" s="172"/>
    </row>
    <row r="378" spans="16:19" ht="12.75" customHeight="1">
      <c r="P378" s="172"/>
      <c r="Q378" s="172"/>
      <c r="R378" s="172"/>
      <c r="S378" s="172"/>
    </row>
    <row r="379" spans="16:19" ht="12.75" customHeight="1">
      <c r="P379" s="172"/>
      <c r="Q379" s="172"/>
      <c r="R379" s="172"/>
      <c r="S379" s="172"/>
    </row>
    <row r="380" spans="16:19" ht="12.75" customHeight="1">
      <c r="P380" s="172"/>
      <c r="Q380" s="172"/>
      <c r="R380" s="172"/>
      <c r="S380" s="172"/>
    </row>
    <row r="381" spans="16:19" ht="12.75" customHeight="1">
      <c r="P381" s="172"/>
      <c r="Q381" s="172"/>
      <c r="R381" s="172"/>
      <c r="S381" s="172"/>
    </row>
    <row r="382" spans="16:19" ht="12.75" customHeight="1">
      <c r="P382" s="172"/>
      <c r="Q382" s="172"/>
      <c r="R382" s="172"/>
      <c r="S382" s="172"/>
    </row>
    <row r="383" spans="16:19" ht="12.75" customHeight="1">
      <c r="P383" s="172"/>
      <c r="Q383" s="172"/>
      <c r="R383" s="172"/>
      <c r="S383" s="172"/>
    </row>
    <row r="384" spans="16:19" ht="12.75" customHeight="1">
      <c r="P384" s="172"/>
      <c r="Q384" s="172"/>
      <c r="R384" s="172"/>
      <c r="S384" s="172"/>
    </row>
    <row r="385" spans="16:19" ht="12.75" customHeight="1">
      <c r="P385" s="172"/>
      <c r="Q385" s="172"/>
      <c r="R385" s="172"/>
      <c r="S385" s="172"/>
    </row>
    <row r="386" spans="16:19" ht="12.75" customHeight="1">
      <c r="P386" s="172"/>
      <c r="Q386" s="172"/>
      <c r="R386" s="172"/>
      <c r="S386" s="172"/>
    </row>
    <row r="387" spans="16:19" ht="12.75" customHeight="1">
      <c r="P387" s="172"/>
      <c r="Q387" s="172"/>
      <c r="R387" s="172"/>
      <c r="S387" s="172"/>
    </row>
    <row r="388" spans="16:19" ht="12.75" customHeight="1">
      <c r="P388" s="172"/>
      <c r="Q388" s="172"/>
      <c r="R388" s="172"/>
      <c r="S388" s="172"/>
    </row>
    <row r="389" spans="16:19" ht="12.75" customHeight="1">
      <c r="P389" s="172"/>
      <c r="Q389" s="172"/>
      <c r="R389" s="172"/>
      <c r="S389" s="172"/>
    </row>
    <row r="390" spans="16:19" ht="12.75" customHeight="1">
      <c r="P390" s="172"/>
      <c r="Q390" s="172"/>
      <c r="R390" s="172"/>
      <c r="S390" s="172"/>
    </row>
    <row r="391" spans="16:19" ht="12.75" customHeight="1">
      <c r="P391" s="172"/>
      <c r="Q391" s="172"/>
      <c r="R391" s="172"/>
      <c r="S391" s="172"/>
    </row>
    <row r="392" spans="16:19" ht="12.75" customHeight="1">
      <c r="P392" s="172"/>
      <c r="Q392" s="172"/>
      <c r="R392" s="172"/>
      <c r="S392" s="172"/>
    </row>
    <row r="393" spans="16:19" ht="12.75" customHeight="1">
      <c r="P393" s="172"/>
      <c r="Q393" s="172"/>
      <c r="R393" s="172"/>
      <c r="S393" s="172"/>
    </row>
    <row r="394" spans="16:19" ht="12.75" customHeight="1">
      <c r="P394" s="172"/>
      <c r="Q394" s="172"/>
      <c r="R394" s="172"/>
      <c r="S394" s="172"/>
    </row>
    <row r="395" spans="16:19" ht="12.75" customHeight="1">
      <c r="P395" s="172"/>
      <c r="Q395" s="172"/>
      <c r="R395" s="172"/>
      <c r="S395" s="172"/>
    </row>
    <row r="396" spans="16:19" ht="12.75" customHeight="1">
      <c r="P396" s="172"/>
      <c r="Q396" s="172"/>
      <c r="R396" s="172"/>
      <c r="S396" s="172"/>
    </row>
    <row r="397" spans="16:19" ht="12.75" customHeight="1">
      <c r="P397" s="172"/>
      <c r="Q397" s="172"/>
      <c r="R397" s="172"/>
      <c r="S397" s="172"/>
    </row>
    <row r="398" spans="16:19" ht="12.75" customHeight="1">
      <c r="P398" s="172"/>
      <c r="Q398" s="172"/>
      <c r="R398" s="172"/>
      <c r="S398" s="172"/>
    </row>
    <row r="399" spans="16:19" ht="12.75" customHeight="1">
      <c r="P399" s="172"/>
      <c r="Q399" s="172"/>
      <c r="R399" s="172"/>
      <c r="S399" s="172"/>
    </row>
    <row r="400" spans="16:19" ht="12.75" customHeight="1">
      <c r="P400" s="172"/>
      <c r="Q400" s="172"/>
      <c r="R400" s="172"/>
      <c r="S400" s="172"/>
    </row>
    <row r="401" spans="16:19" ht="12.75" customHeight="1">
      <c r="P401" s="172"/>
      <c r="Q401" s="172"/>
      <c r="R401" s="172"/>
      <c r="S401" s="172"/>
    </row>
    <row r="402" spans="16:19" ht="12.75" customHeight="1">
      <c r="P402" s="172"/>
      <c r="Q402" s="172"/>
      <c r="R402" s="172"/>
      <c r="S402" s="172"/>
    </row>
    <row r="403" spans="16:19" ht="12.75" customHeight="1">
      <c r="P403" s="172"/>
      <c r="Q403" s="172"/>
      <c r="R403" s="172"/>
      <c r="S403" s="172"/>
    </row>
    <row r="404" spans="16:19" ht="12.75" customHeight="1">
      <c r="P404" s="172"/>
      <c r="Q404" s="172"/>
      <c r="R404" s="172"/>
      <c r="S404" s="172"/>
    </row>
    <row r="405" spans="16:19" ht="12.75" customHeight="1">
      <c r="P405" s="172"/>
      <c r="Q405" s="172"/>
      <c r="R405" s="172"/>
      <c r="S405" s="172"/>
    </row>
    <row r="406" spans="16:19" ht="12.75" customHeight="1">
      <c r="P406" s="172"/>
      <c r="Q406" s="172"/>
      <c r="R406" s="172"/>
      <c r="S406" s="172"/>
    </row>
    <row r="407" spans="16:19" ht="12.75" customHeight="1">
      <c r="P407" s="172"/>
      <c r="Q407" s="172"/>
      <c r="R407" s="172"/>
      <c r="S407" s="172"/>
    </row>
    <row r="408" spans="16:19" ht="12.75" customHeight="1">
      <c r="P408" s="172"/>
      <c r="Q408" s="172"/>
      <c r="R408" s="172"/>
      <c r="S408" s="172"/>
    </row>
    <row r="409" spans="16:19" ht="12.75" customHeight="1">
      <c r="P409" s="172"/>
      <c r="Q409" s="172"/>
      <c r="R409" s="172"/>
      <c r="S409" s="172"/>
    </row>
    <row r="410" spans="16:19" ht="12.75" customHeight="1">
      <c r="P410" s="172"/>
      <c r="Q410" s="172"/>
      <c r="R410" s="172"/>
      <c r="S410" s="172"/>
    </row>
    <row r="411" spans="16:19" ht="12.75" customHeight="1">
      <c r="P411" s="172"/>
      <c r="Q411" s="172"/>
      <c r="R411" s="172"/>
      <c r="S411" s="172"/>
    </row>
    <row r="412" spans="16:19" ht="12.75" customHeight="1">
      <c r="P412" s="172"/>
      <c r="Q412" s="172"/>
      <c r="R412" s="172"/>
      <c r="S412" s="172"/>
    </row>
    <row r="413" spans="16:19" ht="12.75" customHeight="1">
      <c r="P413" s="172"/>
      <c r="Q413" s="172"/>
      <c r="R413" s="172"/>
      <c r="S413" s="172"/>
    </row>
    <row r="414" spans="16:19" ht="12.75" customHeight="1">
      <c r="P414" s="172"/>
      <c r="Q414" s="172"/>
      <c r="R414" s="172"/>
      <c r="S414" s="172"/>
    </row>
    <row r="415" spans="16:19" ht="12.75" customHeight="1">
      <c r="P415" s="172"/>
      <c r="Q415" s="172"/>
      <c r="R415" s="172"/>
      <c r="S415" s="172"/>
    </row>
    <row r="416" spans="16:19" ht="12.75" customHeight="1">
      <c r="P416" s="172"/>
      <c r="Q416" s="172"/>
      <c r="R416" s="172"/>
      <c r="S416" s="172"/>
    </row>
    <row r="417" spans="16:19" ht="12.75" customHeight="1">
      <c r="P417" s="172"/>
      <c r="Q417" s="172"/>
      <c r="R417" s="172"/>
      <c r="S417" s="172"/>
    </row>
    <row r="418" spans="16:19" ht="12.75" customHeight="1">
      <c r="P418" s="172"/>
      <c r="Q418" s="172"/>
      <c r="R418" s="172"/>
      <c r="S418" s="172"/>
    </row>
    <row r="419" spans="16:19" ht="12.75" customHeight="1">
      <c r="P419" s="172"/>
      <c r="Q419" s="172"/>
      <c r="R419" s="172"/>
      <c r="S419" s="172"/>
    </row>
    <row r="420" spans="16:19" ht="12.75" customHeight="1">
      <c r="P420" s="172"/>
      <c r="Q420" s="172"/>
      <c r="R420" s="172"/>
      <c r="S420" s="172"/>
    </row>
    <row r="421" spans="16:19" ht="12.75" customHeight="1">
      <c r="P421" s="172"/>
      <c r="Q421" s="172"/>
      <c r="R421" s="172"/>
      <c r="S421" s="172"/>
    </row>
    <row r="422" spans="16:19" ht="12.75" customHeight="1">
      <c r="P422" s="172"/>
      <c r="Q422" s="172"/>
      <c r="R422" s="172"/>
      <c r="S422" s="172"/>
    </row>
    <row r="423" spans="16:19" ht="12.75" customHeight="1">
      <c r="P423" s="172"/>
      <c r="Q423" s="172"/>
      <c r="R423" s="172"/>
      <c r="S423" s="172"/>
    </row>
    <row r="424" spans="16:19" ht="12.75" customHeight="1">
      <c r="P424" s="172"/>
      <c r="Q424" s="172"/>
      <c r="R424" s="172"/>
      <c r="S424" s="172"/>
    </row>
    <row r="425" spans="16:19" ht="12.75" customHeight="1">
      <c r="P425" s="172"/>
      <c r="Q425" s="172"/>
      <c r="R425" s="172"/>
      <c r="S425" s="172"/>
    </row>
    <row r="426" spans="16:19" ht="12.75" customHeight="1">
      <c r="P426" s="172"/>
      <c r="Q426" s="172"/>
      <c r="R426" s="172"/>
      <c r="S426" s="172"/>
    </row>
    <row r="427" spans="16:19" ht="12.75" customHeight="1">
      <c r="P427" s="172"/>
      <c r="Q427" s="172"/>
      <c r="R427" s="172"/>
      <c r="S427" s="172"/>
    </row>
    <row r="428" spans="16:19" ht="12.75" customHeight="1">
      <c r="P428" s="172"/>
      <c r="Q428" s="172"/>
      <c r="R428" s="172"/>
      <c r="S428" s="172"/>
    </row>
    <row r="429" spans="16:19" ht="12.75" customHeight="1">
      <c r="P429" s="172"/>
      <c r="Q429" s="172"/>
      <c r="R429" s="172"/>
      <c r="S429" s="172"/>
    </row>
    <row r="430" spans="16:19" ht="12.75" customHeight="1">
      <c r="P430" s="172"/>
      <c r="Q430" s="172"/>
      <c r="R430" s="172"/>
      <c r="S430" s="172"/>
    </row>
    <row r="431" spans="16:19" ht="12.75" customHeight="1">
      <c r="P431" s="172"/>
      <c r="Q431" s="172"/>
      <c r="R431" s="172"/>
      <c r="S431" s="172"/>
    </row>
    <row r="432" spans="16:19" ht="12.75" customHeight="1">
      <c r="P432" s="172"/>
      <c r="Q432" s="172"/>
      <c r="R432" s="172"/>
      <c r="S432" s="172"/>
    </row>
    <row r="433" spans="16:19" ht="12.75" customHeight="1">
      <c r="P433" s="172"/>
      <c r="Q433" s="172"/>
      <c r="R433" s="172"/>
      <c r="S433" s="172"/>
    </row>
    <row r="434" spans="16:19" ht="12.75" customHeight="1">
      <c r="P434" s="172"/>
      <c r="Q434" s="172"/>
      <c r="R434" s="172"/>
      <c r="S434" s="172"/>
    </row>
    <row r="435" spans="16:19" ht="12.75" customHeight="1">
      <c r="P435" s="172"/>
      <c r="Q435" s="172"/>
      <c r="R435" s="172"/>
      <c r="S435" s="172"/>
    </row>
    <row r="436" spans="16:19" ht="12.75" customHeight="1">
      <c r="P436" s="172"/>
      <c r="Q436" s="172"/>
      <c r="R436" s="172"/>
      <c r="S436" s="172"/>
    </row>
    <row r="437" spans="16:19" ht="12.75" customHeight="1">
      <c r="P437" s="172"/>
      <c r="Q437" s="172"/>
      <c r="R437" s="172"/>
      <c r="S437" s="172"/>
    </row>
    <row r="438" spans="16:19" ht="12.75" customHeight="1">
      <c r="P438" s="172"/>
      <c r="Q438" s="172"/>
      <c r="R438" s="172"/>
      <c r="S438" s="172"/>
    </row>
    <row r="439" spans="16:19" ht="12.75" customHeight="1">
      <c r="P439" s="172"/>
      <c r="Q439" s="172"/>
      <c r="R439" s="172"/>
      <c r="S439" s="172"/>
    </row>
    <row r="440" spans="16:19" ht="12.75" customHeight="1">
      <c r="P440" s="172"/>
      <c r="Q440" s="172"/>
      <c r="R440" s="172"/>
      <c r="S440" s="172"/>
    </row>
    <row r="441" spans="16:19" ht="12.75" customHeight="1">
      <c r="P441" s="172"/>
      <c r="Q441" s="172"/>
      <c r="R441" s="172"/>
      <c r="S441" s="172"/>
    </row>
    <row r="442" spans="16:19" ht="12.75" customHeight="1">
      <c r="P442" s="172"/>
      <c r="Q442" s="172"/>
      <c r="R442" s="172"/>
      <c r="S442" s="172"/>
    </row>
    <row r="443" spans="16:19" ht="12.75" customHeight="1">
      <c r="P443" s="172"/>
      <c r="Q443" s="172"/>
      <c r="R443" s="172"/>
      <c r="S443" s="172"/>
    </row>
    <row r="444" spans="16:19" ht="12.75" customHeight="1">
      <c r="P444" s="172"/>
      <c r="Q444" s="172"/>
      <c r="R444" s="172"/>
      <c r="S444" s="172"/>
    </row>
    <row r="445" spans="16:19" ht="12.75" customHeight="1">
      <c r="P445" s="172"/>
      <c r="Q445" s="172"/>
      <c r="R445" s="172"/>
      <c r="S445" s="172"/>
    </row>
    <row r="446" spans="16:19" ht="12.75" customHeight="1">
      <c r="P446" s="172"/>
      <c r="Q446" s="172"/>
      <c r="R446" s="172"/>
      <c r="S446" s="172"/>
    </row>
    <row r="447" spans="16:19" ht="12.75" customHeight="1">
      <c r="P447" s="172"/>
      <c r="Q447" s="172"/>
      <c r="R447" s="172"/>
      <c r="S447" s="172"/>
    </row>
    <row r="448" spans="16:19" ht="12.75" customHeight="1">
      <c r="P448" s="172"/>
      <c r="Q448" s="172"/>
      <c r="R448" s="172"/>
      <c r="S448" s="172"/>
    </row>
    <row r="449" spans="16:19" ht="12.75" customHeight="1">
      <c r="P449" s="172"/>
      <c r="Q449" s="172"/>
      <c r="R449" s="172"/>
      <c r="S449" s="172"/>
    </row>
    <row r="450" spans="16:19" ht="12.75" customHeight="1">
      <c r="P450" s="172"/>
      <c r="Q450" s="172"/>
      <c r="R450" s="172"/>
      <c r="S450" s="172"/>
    </row>
    <row r="451" spans="16:19" ht="12.75" customHeight="1">
      <c r="P451" s="172"/>
      <c r="Q451" s="172"/>
      <c r="R451" s="172"/>
      <c r="S451" s="172"/>
    </row>
    <row r="452" spans="16:19" ht="12.75" customHeight="1">
      <c r="P452" s="172"/>
      <c r="Q452" s="172"/>
      <c r="R452" s="172"/>
      <c r="S452" s="172"/>
    </row>
    <row r="453" spans="16:19" ht="12.75" customHeight="1">
      <c r="P453" s="172"/>
      <c r="Q453" s="172"/>
      <c r="R453" s="172"/>
      <c r="S453" s="172"/>
    </row>
    <row r="454" spans="16:19" ht="12.75" customHeight="1">
      <c r="P454" s="172"/>
      <c r="Q454" s="172"/>
      <c r="R454" s="172"/>
      <c r="S454" s="172"/>
    </row>
    <row r="455" spans="16:19" ht="12.75" customHeight="1">
      <c r="P455" s="172"/>
      <c r="Q455" s="172"/>
      <c r="R455" s="172"/>
      <c r="S455" s="172"/>
    </row>
    <row r="456" spans="16:19" ht="12.75" customHeight="1">
      <c r="P456" s="172"/>
      <c r="Q456" s="172"/>
      <c r="R456" s="172"/>
      <c r="S456" s="172"/>
    </row>
    <row r="457" spans="16:19" ht="12.75" customHeight="1">
      <c r="P457" s="172"/>
      <c r="Q457" s="172"/>
      <c r="R457" s="172"/>
      <c r="S457" s="172"/>
    </row>
    <row r="458" spans="16:19" ht="12.75" customHeight="1">
      <c r="P458" s="172"/>
      <c r="Q458" s="172"/>
      <c r="R458" s="172"/>
      <c r="S458" s="172"/>
    </row>
    <row r="459" spans="16:19" ht="12.75" customHeight="1">
      <c r="P459" s="172"/>
      <c r="Q459" s="172"/>
      <c r="R459" s="172"/>
      <c r="S459" s="172"/>
    </row>
    <row r="460" spans="16:19" ht="12.75" customHeight="1">
      <c r="P460" s="172"/>
      <c r="Q460" s="172"/>
      <c r="R460" s="172"/>
      <c r="S460" s="172"/>
    </row>
    <row r="461" spans="16:19" ht="12.75" customHeight="1">
      <c r="P461" s="172"/>
      <c r="Q461" s="172"/>
      <c r="R461" s="172"/>
      <c r="S461" s="172"/>
    </row>
    <row r="462" spans="16:19" ht="12.75" customHeight="1">
      <c r="P462" s="172"/>
      <c r="Q462" s="172"/>
      <c r="R462" s="172"/>
      <c r="S462" s="172"/>
    </row>
    <row r="463" spans="16:19" ht="12.75" customHeight="1">
      <c r="P463" s="172"/>
      <c r="Q463" s="172"/>
      <c r="R463" s="172"/>
      <c r="S463" s="172"/>
    </row>
    <row r="464" spans="16:19" ht="12.75" customHeight="1">
      <c r="P464" s="172"/>
      <c r="Q464" s="172"/>
      <c r="R464" s="172"/>
      <c r="S464" s="172"/>
    </row>
    <row r="465" spans="16:19" ht="12.75" customHeight="1">
      <c r="P465" s="172"/>
      <c r="Q465" s="172"/>
      <c r="R465" s="172"/>
      <c r="S465" s="172"/>
    </row>
    <row r="466" spans="16:19" ht="12.75" customHeight="1">
      <c r="P466" s="172"/>
      <c r="Q466" s="172"/>
      <c r="R466" s="172"/>
      <c r="S466" s="172"/>
    </row>
    <row r="467" spans="16:19" ht="12.75" customHeight="1">
      <c r="P467" s="172"/>
      <c r="Q467" s="172"/>
      <c r="R467" s="172"/>
      <c r="S467" s="172"/>
    </row>
    <row r="468" spans="16:19" ht="12.75" customHeight="1">
      <c r="P468" s="172"/>
      <c r="Q468" s="172"/>
      <c r="R468" s="172"/>
      <c r="S468" s="172"/>
    </row>
    <row r="469" spans="16:19" ht="12.75" customHeight="1">
      <c r="P469" s="172"/>
      <c r="Q469" s="172"/>
      <c r="R469" s="172"/>
      <c r="S469" s="172"/>
    </row>
    <row r="470" spans="16:19" ht="12.75" customHeight="1">
      <c r="P470" s="172"/>
      <c r="Q470" s="172"/>
      <c r="R470" s="172"/>
      <c r="S470" s="172"/>
    </row>
    <row r="471" spans="16:19" ht="12.75" customHeight="1">
      <c r="P471" s="172"/>
      <c r="Q471" s="172"/>
      <c r="R471" s="172"/>
      <c r="S471" s="172"/>
    </row>
    <row r="472" spans="16:19" ht="12.75" customHeight="1">
      <c r="P472" s="172"/>
      <c r="Q472" s="172"/>
      <c r="R472" s="172"/>
      <c r="S472" s="172"/>
    </row>
    <row r="473" spans="16:19" ht="12.75" customHeight="1">
      <c r="P473" s="172"/>
      <c r="Q473" s="172"/>
      <c r="R473" s="172"/>
      <c r="S473" s="172"/>
    </row>
    <row r="474" spans="16:19" ht="12.75" customHeight="1">
      <c r="P474" s="172"/>
      <c r="Q474" s="172"/>
      <c r="R474" s="172"/>
      <c r="S474" s="172"/>
    </row>
    <row r="475" spans="16:19" ht="12.75" customHeight="1">
      <c r="P475" s="172"/>
      <c r="Q475" s="172"/>
      <c r="R475" s="172"/>
      <c r="S475" s="172"/>
    </row>
    <row r="476" spans="16:19" ht="12.75" customHeight="1">
      <c r="P476" s="172"/>
      <c r="Q476" s="172"/>
      <c r="R476" s="172"/>
      <c r="S476" s="172"/>
    </row>
    <row r="477" spans="16:19" ht="12.75" customHeight="1">
      <c r="P477" s="172"/>
      <c r="Q477" s="172"/>
      <c r="R477" s="172"/>
      <c r="S477" s="172"/>
    </row>
    <row r="478" spans="16:19" ht="12.75" customHeight="1">
      <c r="P478" s="172"/>
      <c r="Q478" s="172"/>
      <c r="R478" s="172"/>
      <c r="S478" s="172"/>
    </row>
    <row r="479" spans="16:19" ht="12.75" customHeight="1">
      <c r="P479" s="172"/>
      <c r="Q479" s="172"/>
      <c r="R479" s="172"/>
      <c r="S479" s="172"/>
    </row>
    <row r="480" spans="16:19" ht="12.75" customHeight="1">
      <c r="P480" s="172"/>
      <c r="Q480" s="172"/>
      <c r="R480" s="172"/>
      <c r="S480" s="172"/>
    </row>
    <row r="481" spans="16:19" ht="12.75" customHeight="1">
      <c r="P481" s="172"/>
      <c r="Q481" s="172"/>
      <c r="R481" s="172"/>
      <c r="S481" s="172"/>
    </row>
    <row r="482" spans="16:19" ht="12.75" customHeight="1">
      <c r="P482" s="172"/>
      <c r="Q482" s="172"/>
      <c r="R482" s="172"/>
      <c r="S482" s="172"/>
    </row>
    <row r="483" spans="16:19" ht="12.75" customHeight="1">
      <c r="P483" s="172"/>
      <c r="Q483" s="172"/>
      <c r="R483" s="172"/>
      <c r="S483" s="172"/>
    </row>
    <row r="484" spans="16:19" ht="12.75" customHeight="1">
      <c r="P484" s="172"/>
      <c r="Q484" s="172"/>
      <c r="R484" s="172"/>
      <c r="S484" s="172"/>
    </row>
    <row r="485" spans="16:19" ht="12.75" customHeight="1">
      <c r="P485" s="172"/>
      <c r="Q485" s="172"/>
      <c r="R485" s="172"/>
      <c r="S485" s="172"/>
    </row>
    <row r="486" spans="16:19" ht="12.75" customHeight="1">
      <c r="P486" s="172"/>
      <c r="Q486" s="172"/>
      <c r="R486" s="172"/>
      <c r="S486" s="172"/>
    </row>
    <row r="487" spans="16:19" ht="12.75" customHeight="1">
      <c r="P487" s="172"/>
      <c r="Q487" s="172"/>
      <c r="R487" s="172"/>
      <c r="S487" s="172"/>
    </row>
    <row r="488" spans="16:19" ht="12.75" customHeight="1">
      <c r="P488" s="172"/>
      <c r="Q488" s="172"/>
      <c r="R488" s="172"/>
      <c r="S488" s="172"/>
    </row>
    <row r="489" spans="16:19" ht="12.75" customHeight="1">
      <c r="P489" s="172"/>
      <c r="Q489" s="172"/>
      <c r="R489" s="172"/>
      <c r="S489" s="172"/>
    </row>
    <row r="490" spans="16:19" ht="12.75" customHeight="1">
      <c r="P490" s="172"/>
      <c r="Q490" s="172"/>
      <c r="R490" s="172"/>
      <c r="S490" s="172"/>
    </row>
    <row r="491" spans="16:19" ht="12.75" customHeight="1">
      <c r="P491" s="172"/>
      <c r="Q491" s="172"/>
      <c r="R491" s="172"/>
      <c r="S491" s="172"/>
    </row>
    <row r="492" spans="16:19" ht="12.75" customHeight="1">
      <c r="P492" s="172"/>
      <c r="Q492" s="172"/>
      <c r="R492" s="172"/>
      <c r="S492" s="172"/>
    </row>
    <row r="493" spans="16:19" ht="12.75" customHeight="1">
      <c r="P493" s="172"/>
      <c r="Q493" s="172"/>
      <c r="R493" s="172"/>
      <c r="S493" s="172"/>
    </row>
    <row r="494" spans="16:19" ht="12.75" customHeight="1">
      <c r="P494" s="172"/>
      <c r="Q494" s="172"/>
      <c r="R494" s="172"/>
      <c r="S494" s="172"/>
    </row>
    <row r="495" spans="16:19" ht="12.75" customHeight="1">
      <c r="P495" s="172"/>
      <c r="Q495" s="172"/>
      <c r="R495" s="172"/>
      <c r="S495" s="172"/>
    </row>
    <row r="496" spans="16:19" ht="12.75" customHeight="1">
      <c r="P496" s="172"/>
      <c r="Q496" s="172"/>
      <c r="R496" s="172"/>
      <c r="S496" s="172"/>
    </row>
    <row r="497" spans="16:19" ht="12.75" customHeight="1">
      <c r="P497" s="172"/>
      <c r="Q497" s="172"/>
      <c r="R497" s="172"/>
      <c r="S497" s="172"/>
    </row>
    <row r="498" spans="16:19" ht="12.75" customHeight="1">
      <c r="P498" s="172"/>
      <c r="Q498" s="172"/>
      <c r="R498" s="172"/>
      <c r="S498" s="172"/>
    </row>
    <row r="499" spans="16:19" ht="12.75" customHeight="1">
      <c r="P499" s="172"/>
      <c r="Q499" s="172"/>
      <c r="R499" s="172"/>
      <c r="S499" s="172"/>
    </row>
    <row r="500" spans="16:19" ht="12.75" customHeight="1">
      <c r="P500" s="172"/>
      <c r="Q500" s="172"/>
      <c r="R500" s="172"/>
      <c r="S500" s="172"/>
    </row>
    <row r="501" spans="16:19" ht="12.75" customHeight="1">
      <c r="P501" s="172"/>
      <c r="Q501" s="172"/>
      <c r="R501" s="172"/>
      <c r="S501" s="172"/>
    </row>
    <row r="502" spans="16:19" ht="12.75" customHeight="1">
      <c r="P502" s="172"/>
      <c r="Q502" s="172"/>
      <c r="R502" s="172"/>
      <c r="S502" s="172"/>
    </row>
    <row r="503" spans="16:19" ht="12.75" customHeight="1">
      <c r="P503" s="172"/>
      <c r="Q503" s="172"/>
      <c r="R503" s="172"/>
      <c r="S503" s="172"/>
    </row>
    <row r="504" spans="16:19" ht="12.75" customHeight="1">
      <c r="P504" s="172"/>
      <c r="Q504" s="172"/>
      <c r="R504" s="172"/>
      <c r="S504" s="172"/>
    </row>
    <row r="505" spans="16:19" ht="12.75" customHeight="1">
      <c r="P505" s="172"/>
      <c r="Q505" s="172"/>
      <c r="R505" s="172"/>
      <c r="S505" s="172"/>
    </row>
    <row r="506" spans="16:19" ht="12.75" customHeight="1">
      <c r="P506" s="172"/>
      <c r="Q506" s="172"/>
      <c r="R506" s="172"/>
      <c r="S506" s="172"/>
    </row>
    <row r="507" spans="16:19" ht="12.75" customHeight="1">
      <c r="P507" s="172"/>
      <c r="Q507" s="172"/>
      <c r="R507" s="172"/>
      <c r="S507" s="172"/>
    </row>
    <row r="508" spans="16:19" ht="12.75" customHeight="1">
      <c r="P508" s="172"/>
      <c r="Q508" s="172"/>
      <c r="R508" s="172"/>
      <c r="S508" s="172"/>
    </row>
    <row r="509" spans="16:19" ht="12.75" customHeight="1">
      <c r="P509" s="172"/>
      <c r="Q509" s="172"/>
      <c r="R509" s="172"/>
      <c r="S509" s="172"/>
    </row>
    <row r="510" spans="16:19" ht="12.75" customHeight="1">
      <c r="P510" s="172"/>
      <c r="Q510" s="172"/>
      <c r="R510" s="172"/>
      <c r="S510" s="172"/>
    </row>
    <row r="511" spans="16:19" ht="12.75" customHeight="1">
      <c r="P511" s="172"/>
      <c r="Q511" s="172"/>
      <c r="R511" s="172"/>
      <c r="S511" s="172"/>
    </row>
    <row r="512" spans="16:19" ht="12.75" customHeight="1">
      <c r="P512" s="172"/>
      <c r="Q512" s="172"/>
      <c r="R512" s="172"/>
      <c r="S512" s="172"/>
    </row>
    <row r="513" spans="16:19" ht="12.75" customHeight="1">
      <c r="P513" s="172"/>
      <c r="Q513" s="172"/>
      <c r="R513" s="172"/>
      <c r="S513" s="172"/>
    </row>
    <row r="514" spans="16:19" ht="12.75" customHeight="1">
      <c r="P514" s="172"/>
      <c r="Q514" s="172"/>
      <c r="R514" s="172"/>
      <c r="S514" s="172"/>
    </row>
    <row r="515" spans="16:19" ht="12.75" customHeight="1">
      <c r="P515" s="172"/>
      <c r="Q515" s="172"/>
      <c r="R515" s="172"/>
      <c r="S515" s="172"/>
    </row>
    <row r="516" spans="16:19" ht="12.75" customHeight="1">
      <c r="P516" s="172"/>
      <c r="Q516" s="172"/>
      <c r="R516" s="172"/>
      <c r="S516" s="172"/>
    </row>
    <row r="517" spans="16:19" ht="12.75" customHeight="1">
      <c r="P517" s="172"/>
      <c r="Q517" s="172"/>
      <c r="R517" s="172"/>
      <c r="S517" s="172"/>
    </row>
    <row r="518" spans="16:19" ht="12.75" customHeight="1">
      <c r="P518" s="172"/>
      <c r="Q518" s="172"/>
      <c r="R518" s="172"/>
      <c r="S518" s="172"/>
    </row>
    <row r="519" spans="16:19" ht="12.75" customHeight="1">
      <c r="P519" s="172"/>
      <c r="Q519" s="172"/>
      <c r="R519" s="172"/>
      <c r="S519" s="172"/>
    </row>
    <row r="520" spans="16:19" ht="12.75" customHeight="1">
      <c r="P520" s="172"/>
      <c r="Q520" s="172"/>
      <c r="R520" s="172"/>
      <c r="S520" s="172"/>
    </row>
    <row r="521" spans="16:19" ht="12.75" customHeight="1">
      <c r="P521" s="172"/>
      <c r="Q521" s="172"/>
      <c r="R521" s="172"/>
      <c r="S521" s="172"/>
    </row>
    <row r="522" spans="16:19" ht="12.75" customHeight="1">
      <c r="P522" s="172"/>
      <c r="Q522" s="172"/>
      <c r="R522" s="172"/>
      <c r="S522" s="172"/>
    </row>
    <row r="523" spans="16:19" ht="12.75" customHeight="1">
      <c r="P523" s="172"/>
      <c r="Q523" s="172"/>
      <c r="R523" s="172"/>
      <c r="S523" s="172"/>
    </row>
    <row r="524" spans="16:19" ht="12.75" customHeight="1">
      <c r="P524" s="172"/>
      <c r="Q524" s="172"/>
      <c r="R524" s="172"/>
      <c r="S524" s="172"/>
    </row>
    <row r="525" spans="16:19" ht="12.75" customHeight="1">
      <c r="P525" s="172"/>
      <c r="Q525" s="172"/>
      <c r="R525" s="172"/>
      <c r="S525" s="172"/>
    </row>
    <row r="526" spans="16:19" ht="12.75" customHeight="1">
      <c r="P526" s="172"/>
      <c r="Q526" s="172"/>
      <c r="R526" s="172"/>
      <c r="S526" s="172"/>
    </row>
    <row r="527" spans="16:19" ht="12.75" customHeight="1">
      <c r="P527" s="172"/>
      <c r="Q527" s="172"/>
      <c r="R527" s="172"/>
      <c r="S527" s="172"/>
    </row>
    <row r="528" spans="16:19" ht="12.75" customHeight="1">
      <c r="P528" s="172"/>
      <c r="Q528" s="172"/>
      <c r="R528" s="172"/>
      <c r="S528" s="172"/>
    </row>
    <row r="529" spans="16:19" ht="12.75" customHeight="1">
      <c r="P529" s="172"/>
      <c r="Q529" s="172"/>
      <c r="R529" s="172"/>
      <c r="S529" s="172"/>
    </row>
    <row r="530" spans="16:19" ht="12.75" customHeight="1">
      <c r="P530" s="172"/>
      <c r="Q530" s="172"/>
      <c r="R530" s="172"/>
      <c r="S530" s="172"/>
    </row>
    <row r="531" spans="16:19" ht="12.75" customHeight="1">
      <c r="P531" s="172"/>
      <c r="Q531" s="172"/>
      <c r="R531" s="172"/>
      <c r="S531" s="172"/>
    </row>
    <row r="532" spans="16:19" ht="12.75" customHeight="1">
      <c r="P532" s="172"/>
      <c r="Q532" s="172"/>
      <c r="R532" s="172"/>
      <c r="S532" s="172"/>
    </row>
    <row r="533" spans="16:19" ht="12.75" customHeight="1">
      <c r="P533" s="172"/>
      <c r="Q533" s="172"/>
      <c r="R533" s="172"/>
      <c r="S533" s="172"/>
    </row>
    <row r="534" spans="16:19" ht="12.75" customHeight="1">
      <c r="P534" s="172"/>
      <c r="Q534" s="172"/>
      <c r="R534" s="172"/>
      <c r="S534" s="172"/>
    </row>
    <row r="535" spans="16:19" ht="12.75" customHeight="1">
      <c r="P535" s="172"/>
      <c r="Q535" s="172"/>
      <c r="R535" s="172"/>
      <c r="S535" s="172"/>
    </row>
    <row r="536" spans="16:19" ht="12.75" customHeight="1">
      <c r="P536" s="172"/>
      <c r="Q536" s="172"/>
      <c r="R536" s="172"/>
      <c r="S536" s="172"/>
    </row>
    <row r="537" spans="16:19" ht="12.75" customHeight="1">
      <c r="P537" s="172"/>
      <c r="Q537" s="172"/>
      <c r="R537" s="172"/>
      <c r="S537" s="172"/>
    </row>
    <row r="538" spans="16:19" ht="12.75" customHeight="1">
      <c r="P538" s="172"/>
      <c r="Q538" s="172"/>
      <c r="R538" s="172"/>
      <c r="S538" s="172"/>
    </row>
    <row r="539" spans="16:19" ht="12.75" customHeight="1">
      <c r="P539" s="172"/>
      <c r="Q539" s="172"/>
      <c r="R539" s="172"/>
      <c r="S539" s="172"/>
    </row>
    <row r="540" spans="16:19" ht="12.75" customHeight="1">
      <c r="P540" s="172"/>
      <c r="Q540" s="172"/>
      <c r="R540" s="172"/>
      <c r="S540" s="172"/>
    </row>
    <row r="541" spans="16:19" ht="12.75" customHeight="1">
      <c r="P541" s="172"/>
      <c r="Q541" s="172"/>
      <c r="R541" s="172"/>
      <c r="S541" s="172"/>
    </row>
    <row r="542" spans="16:19" ht="12.75" customHeight="1">
      <c r="P542" s="172"/>
      <c r="Q542" s="172"/>
      <c r="R542" s="172"/>
      <c r="S542" s="172"/>
    </row>
    <row r="543" spans="16:19" ht="12.75" customHeight="1">
      <c r="P543" s="172"/>
      <c r="Q543" s="172"/>
      <c r="R543" s="172"/>
      <c r="S543" s="172"/>
    </row>
    <row r="544" spans="16:19" ht="12.75" customHeight="1">
      <c r="P544" s="172"/>
      <c r="Q544" s="172"/>
      <c r="R544" s="172"/>
      <c r="S544" s="172"/>
    </row>
    <row r="545" spans="16:19" ht="12.75" customHeight="1">
      <c r="P545" s="172"/>
      <c r="Q545" s="172"/>
      <c r="R545" s="172"/>
      <c r="S545" s="172"/>
    </row>
    <row r="546" spans="16:19" ht="12.75" customHeight="1">
      <c r="P546" s="172"/>
      <c r="Q546" s="172"/>
      <c r="R546" s="172"/>
      <c r="S546" s="172"/>
    </row>
    <row r="547" spans="16:19" ht="12.75" customHeight="1">
      <c r="P547" s="172"/>
      <c r="Q547" s="172"/>
      <c r="R547" s="172"/>
      <c r="S547" s="172"/>
    </row>
    <row r="548" spans="16:19" ht="12.75" customHeight="1">
      <c r="P548" s="172"/>
      <c r="Q548" s="172"/>
      <c r="R548" s="172"/>
      <c r="S548" s="172"/>
    </row>
    <row r="549" spans="16:19" ht="12.75" customHeight="1">
      <c r="P549" s="172"/>
      <c r="Q549" s="172"/>
      <c r="R549" s="172"/>
      <c r="S549" s="172"/>
    </row>
    <row r="550" spans="16:19" ht="12.75" customHeight="1">
      <c r="P550" s="172"/>
      <c r="Q550" s="172"/>
      <c r="R550" s="172"/>
      <c r="S550" s="172"/>
    </row>
    <row r="551" spans="16:19" ht="12.75" customHeight="1">
      <c r="P551" s="172"/>
      <c r="Q551" s="172"/>
      <c r="R551" s="172"/>
      <c r="S551" s="172"/>
    </row>
    <row r="552" spans="16:19" ht="12.75" customHeight="1">
      <c r="P552" s="172"/>
      <c r="Q552" s="172"/>
      <c r="R552" s="172"/>
      <c r="S552" s="172"/>
    </row>
    <row r="553" spans="16:19" ht="12.75" customHeight="1">
      <c r="P553" s="172"/>
      <c r="Q553" s="172"/>
      <c r="R553" s="172"/>
      <c r="S553" s="172"/>
    </row>
    <row r="554" spans="16:19" ht="12.75" customHeight="1">
      <c r="P554" s="172"/>
      <c r="Q554" s="172"/>
      <c r="R554" s="172"/>
      <c r="S554" s="172"/>
    </row>
    <row r="555" spans="16:19" ht="12.75" customHeight="1">
      <c r="P555" s="172"/>
      <c r="Q555" s="172"/>
      <c r="R555" s="172"/>
      <c r="S555" s="172"/>
    </row>
    <row r="556" spans="16:19" ht="12.75" customHeight="1">
      <c r="P556" s="172"/>
      <c r="Q556" s="172"/>
      <c r="R556" s="172"/>
      <c r="S556" s="172"/>
    </row>
    <row r="557" spans="16:19" ht="12.75" customHeight="1">
      <c r="P557" s="172"/>
      <c r="Q557" s="172"/>
      <c r="R557" s="172"/>
      <c r="S557" s="172"/>
    </row>
    <row r="558" spans="16:19" ht="12.75" customHeight="1">
      <c r="P558" s="172"/>
      <c r="Q558" s="172"/>
      <c r="R558" s="172"/>
      <c r="S558" s="172"/>
    </row>
    <row r="559" spans="16:19" ht="12.75" customHeight="1">
      <c r="P559" s="172"/>
      <c r="Q559" s="172"/>
      <c r="R559" s="172"/>
      <c r="S559" s="172"/>
    </row>
    <row r="560" spans="16:19" ht="12.75" customHeight="1">
      <c r="P560" s="172"/>
      <c r="Q560" s="172"/>
      <c r="R560" s="172"/>
      <c r="S560" s="172"/>
    </row>
    <row r="561" spans="16:19" ht="12.75" customHeight="1">
      <c r="P561" s="172"/>
      <c r="Q561" s="172"/>
      <c r="R561" s="172"/>
      <c r="S561" s="172"/>
    </row>
    <row r="562" spans="16:19" ht="12.75" customHeight="1">
      <c r="P562" s="172"/>
      <c r="Q562" s="172"/>
      <c r="R562" s="172"/>
      <c r="S562" s="172"/>
    </row>
    <row r="563" spans="16:19" ht="12.75" customHeight="1">
      <c r="P563" s="172"/>
      <c r="Q563" s="172"/>
      <c r="R563" s="172"/>
      <c r="S563" s="172"/>
    </row>
    <row r="564" spans="16:19" ht="12.75" customHeight="1">
      <c r="P564" s="172"/>
      <c r="Q564" s="172"/>
      <c r="R564" s="172"/>
      <c r="S564" s="172"/>
    </row>
    <row r="565" spans="16:19" ht="12.75" customHeight="1">
      <c r="P565" s="172"/>
      <c r="Q565" s="172"/>
      <c r="R565" s="172"/>
      <c r="S565" s="172"/>
    </row>
    <row r="566" spans="16:19" ht="12.75" customHeight="1">
      <c r="P566" s="172"/>
      <c r="Q566" s="172"/>
      <c r="R566" s="172"/>
      <c r="S566" s="172"/>
    </row>
    <row r="567" spans="16:19" ht="12.75" customHeight="1">
      <c r="P567" s="172"/>
      <c r="Q567" s="172"/>
      <c r="R567" s="172"/>
      <c r="S567" s="172"/>
    </row>
    <row r="568" spans="16:19" ht="12.75" customHeight="1">
      <c r="P568" s="172"/>
      <c r="Q568" s="172"/>
      <c r="R568" s="172"/>
      <c r="S568" s="172"/>
    </row>
    <row r="569" spans="16:19" ht="12.75" customHeight="1">
      <c r="P569" s="172"/>
      <c r="Q569" s="172"/>
      <c r="R569" s="172"/>
      <c r="S569" s="172"/>
    </row>
    <row r="570" spans="16:19" ht="12.75" customHeight="1">
      <c r="P570" s="172"/>
      <c r="Q570" s="172"/>
      <c r="R570" s="172"/>
      <c r="S570" s="172"/>
    </row>
    <row r="571" spans="16:19" ht="12.75" customHeight="1">
      <c r="P571" s="172"/>
      <c r="Q571" s="172"/>
      <c r="R571" s="172"/>
      <c r="S571" s="172"/>
    </row>
    <row r="572" spans="16:19" ht="12.75" customHeight="1">
      <c r="P572" s="172"/>
      <c r="Q572" s="172"/>
      <c r="R572" s="172"/>
      <c r="S572" s="172"/>
    </row>
    <row r="573" spans="16:19" ht="12.75" customHeight="1">
      <c r="P573" s="172"/>
      <c r="Q573" s="172"/>
      <c r="R573" s="172"/>
      <c r="S573" s="172"/>
    </row>
    <row r="574" spans="16:19" ht="12.75" customHeight="1">
      <c r="P574" s="172"/>
      <c r="Q574" s="172"/>
      <c r="R574" s="172"/>
      <c r="S574" s="172"/>
    </row>
    <row r="575" spans="16:19" ht="12.75" customHeight="1">
      <c r="P575" s="172"/>
      <c r="Q575" s="172"/>
      <c r="R575" s="172"/>
      <c r="S575" s="172"/>
    </row>
    <row r="576" spans="16:19" ht="12.75" customHeight="1">
      <c r="P576" s="172"/>
      <c r="Q576" s="172"/>
      <c r="R576" s="172"/>
      <c r="S576" s="172"/>
    </row>
    <row r="577" spans="16:19" ht="12.75" customHeight="1">
      <c r="P577" s="172"/>
      <c r="Q577" s="172"/>
      <c r="R577" s="172"/>
      <c r="S577" s="172"/>
    </row>
    <row r="578" spans="16:19" ht="12.75" customHeight="1">
      <c r="P578" s="172"/>
      <c r="Q578" s="172"/>
      <c r="R578" s="172"/>
      <c r="S578" s="172"/>
    </row>
    <row r="579" spans="16:19" ht="12.75" customHeight="1">
      <c r="P579" s="172"/>
      <c r="Q579" s="172"/>
      <c r="R579" s="172"/>
      <c r="S579" s="172"/>
    </row>
    <row r="580" spans="16:19" ht="12.75" customHeight="1">
      <c r="P580" s="172"/>
      <c r="Q580" s="172"/>
      <c r="R580" s="172"/>
      <c r="S580" s="172"/>
    </row>
    <row r="581" spans="16:19" ht="12.75" customHeight="1">
      <c r="P581" s="172"/>
      <c r="Q581" s="172"/>
      <c r="R581" s="172"/>
      <c r="S581" s="172"/>
    </row>
    <row r="582" spans="16:19" ht="12.75" customHeight="1">
      <c r="P582" s="172"/>
      <c r="Q582" s="172"/>
      <c r="R582" s="172"/>
      <c r="S582" s="172"/>
    </row>
    <row r="583" spans="16:19" ht="12.75" customHeight="1">
      <c r="P583" s="172"/>
      <c r="Q583" s="172"/>
      <c r="R583" s="172"/>
      <c r="S583" s="172"/>
    </row>
    <row r="584" spans="16:19" ht="12.75" customHeight="1">
      <c r="P584" s="172"/>
      <c r="Q584" s="172"/>
      <c r="R584" s="172"/>
      <c r="S584" s="172"/>
    </row>
    <row r="585" spans="16:19" ht="12.75" customHeight="1">
      <c r="P585" s="172"/>
      <c r="Q585" s="172"/>
      <c r="R585" s="172"/>
      <c r="S585" s="172"/>
    </row>
    <row r="586" spans="16:19" ht="12.75" customHeight="1">
      <c r="P586" s="172"/>
      <c r="Q586" s="172"/>
      <c r="R586" s="172"/>
      <c r="S586" s="172"/>
    </row>
    <row r="587" spans="16:19" ht="12.75" customHeight="1">
      <c r="P587" s="172"/>
      <c r="Q587" s="172"/>
      <c r="R587" s="172"/>
      <c r="S587" s="172"/>
    </row>
    <row r="588" spans="16:19" ht="12.75" customHeight="1">
      <c r="P588" s="172"/>
      <c r="Q588" s="172"/>
      <c r="R588" s="172"/>
      <c r="S588" s="172"/>
    </row>
    <row r="589" spans="16:19" ht="12.75" customHeight="1">
      <c r="P589" s="172"/>
      <c r="Q589" s="172"/>
      <c r="R589" s="172"/>
      <c r="S589" s="172"/>
    </row>
    <row r="590" spans="16:19" ht="12.75" customHeight="1">
      <c r="P590" s="172"/>
      <c r="Q590" s="172"/>
      <c r="R590" s="172"/>
      <c r="S590" s="172"/>
    </row>
    <row r="591" spans="16:19" ht="12.75" customHeight="1">
      <c r="P591" s="172"/>
      <c r="Q591" s="172"/>
      <c r="R591" s="172"/>
      <c r="S591" s="172"/>
    </row>
    <row r="592" spans="16:19" ht="12.75" customHeight="1">
      <c r="P592" s="172"/>
      <c r="Q592" s="172"/>
      <c r="R592" s="172"/>
      <c r="S592" s="172"/>
    </row>
    <row r="593" spans="16:19" ht="12.75" customHeight="1">
      <c r="P593" s="172"/>
      <c r="Q593" s="172"/>
      <c r="R593" s="172"/>
      <c r="S593" s="172"/>
    </row>
    <row r="594" spans="16:19" ht="12.75" customHeight="1">
      <c r="P594" s="172"/>
      <c r="Q594" s="172"/>
      <c r="R594" s="172"/>
      <c r="S594" s="172"/>
    </row>
    <row r="595" spans="16:19" ht="12.75" customHeight="1">
      <c r="P595" s="172"/>
      <c r="Q595" s="172"/>
      <c r="R595" s="172"/>
      <c r="S595" s="172"/>
    </row>
    <row r="596" spans="16:19" ht="12.75" customHeight="1">
      <c r="P596" s="172"/>
      <c r="Q596" s="172"/>
      <c r="R596" s="172"/>
      <c r="S596" s="172"/>
    </row>
    <row r="597" spans="16:19" ht="12.75" customHeight="1">
      <c r="P597" s="172"/>
      <c r="Q597" s="172"/>
      <c r="R597" s="172"/>
      <c r="S597" s="172"/>
    </row>
    <row r="598" spans="16:19" ht="12.75" customHeight="1">
      <c r="P598" s="172"/>
      <c r="Q598" s="172"/>
      <c r="R598" s="172"/>
      <c r="S598" s="172"/>
    </row>
    <row r="599" spans="16:19" ht="12.75" customHeight="1">
      <c r="P599" s="172"/>
      <c r="Q599" s="172"/>
      <c r="R599" s="172"/>
      <c r="S599" s="172"/>
    </row>
    <row r="600" spans="16:19" ht="12.75" customHeight="1">
      <c r="P600" s="172"/>
      <c r="Q600" s="172"/>
      <c r="R600" s="172"/>
      <c r="S600" s="172"/>
    </row>
    <row r="601" spans="16:19" ht="12.75" customHeight="1">
      <c r="P601" s="172"/>
      <c r="Q601" s="172"/>
      <c r="R601" s="172"/>
      <c r="S601" s="172"/>
    </row>
    <row r="602" spans="16:19" ht="12.75" customHeight="1">
      <c r="P602" s="172"/>
      <c r="Q602" s="172"/>
      <c r="R602" s="172"/>
      <c r="S602" s="172"/>
    </row>
    <row r="603" spans="16:19" ht="12.75" customHeight="1">
      <c r="P603" s="172"/>
      <c r="Q603" s="172"/>
      <c r="R603" s="172"/>
      <c r="S603" s="172"/>
    </row>
    <row r="604" spans="16:19" ht="12.75" customHeight="1">
      <c r="P604" s="172"/>
      <c r="Q604" s="172"/>
      <c r="R604" s="172"/>
      <c r="S604" s="172"/>
    </row>
    <row r="605" spans="16:19" ht="12.75" customHeight="1">
      <c r="P605" s="172"/>
      <c r="Q605" s="172"/>
      <c r="R605" s="172"/>
      <c r="S605" s="172"/>
    </row>
    <row r="606" spans="16:19" ht="12.75" customHeight="1">
      <c r="P606" s="172"/>
      <c r="Q606" s="172"/>
      <c r="R606" s="172"/>
      <c r="S606" s="172"/>
    </row>
    <row r="607" spans="16:19" ht="12.75" customHeight="1">
      <c r="P607" s="172"/>
      <c r="Q607" s="172"/>
      <c r="R607" s="172"/>
      <c r="S607" s="172"/>
    </row>
    <row r="608" spans="16:19" ht="12.75" customHeight="1">
      <c r="P608" s="172"/>
      <c r="Q608" s="172"/>
      <c r="R608" s="172"/>
      <c r="S608" s="172"/>
    </row>
    <row r="609" spans="16:19" ht="12.75" customHeight="1">
      <c r="P609" s="172"/>
      <c r="Q609" s="172"/>
      <c r="R609" s="172"/>
      <c r="S609" s="172"/>
    </row>
    <row r="610" spans="16:19" ht="12.75" customHeight="1">
      <c r="P610" s="172"/>
      <c r="Q610" s="172"/>
      <c r="R610" s="172"/>
      <c r="S610" s="172"/>
    </row>
    <row r="611" spans="16:19" ht="12.75" customHeight="1">
      <c r="P611" s="172"/>
      <c r="Q611" s="172"/>
      <c r="R611" s="172"/>
      <c r="S611" s="172"/>
    </row>
    <row r="612" spans="16:19" ht="12.75" customHeight="1">
      <c r="P612" s="172"/>
      <c r="Q612" s="172"/>
      <c r="R612" s="172"/>
      <c r="S612" s="172"/>
    </row>
    <row r="613" spans="16:19" ht="12.75" customHeight="1">
      <c r="P613" s="172"/>
      <c r="Q613" s="172"/>
      <c r="R613" s="172"/>
      <c r="S613" s="172"/>
    </row>
    <row r="614" spans="16:19" ht="12.75" customHeight="1">
      <c r="P614" s="172"/>
      <c r="Q614" s="172"/>
      <c r="R614" s="172"/>
      <c r="S614" s="172"/>
    </row>
    <row r="615" spans="16:19" ht="12.75" customHeight="1">
      <c r="P615" s="172"/>
      <c r="Q615" s="172"/>
      <c r="R615" s="172"/>
      <c r="S615" s="172"/>
    </row>
    <row r="616" spans="16:19" ht="12.75" customHeight="1">
      <c r="P616" s="172"/>
      <c r="Q616" s="172"/>
      <c r="R616" s="172"/>
      <c r="S616" s="172"/>
    </row>
    <row r="617" spans="16:19" ht="12.75" customHeight="1">
      <c r="P617" s="172"/>
      <c r="Q617" s="172"/>
      <c r="R617" s="172"/>
      <c r="S617" s="172"/>
    </row>
    <row r="618" spans="16:19" ht="12.75" customHeight="1">
      <c r="P618" s="172"/>
      <c r="Q618" s="172"/>
      <c r="R618" s="172"/>
      <c r="S618" s="172"/>
    </row>
    <row r="619" spans="16:19" ht="12.75" customHeight="1">
      <c r="P619" s="172"/>
      <c r="Q619" s="172"/>
      <c r="R619" s="172"/>
      <c r="S619" s="172"/>
    </row>
    <row r="620" spans="16:19" ht="12.75" customHeight="1">
      <c r="P620" s="172"/>
      <c r="Q620" s="172"/>
      <c r="R620" s="172"/>
      <c r="S620" s="172"/>
    </row>
    <row r="621" spans="16:19" ht="12.75" customHeight="1">
      <c r="P621" s="172"/>
      <c r="Q621" s="172"/>
      <c r="R621" s="172"/>
      <c r="S621" s="172"/>
    </row>
    <row r="622" spans="16:19" ht="12.75" customHeight="1">
      <c r="P622" s="172"/>
      <c r="Q622" s="172"/>
      <c r="R622" s="172"/>
      <c r="S622" s="172"/>
    </row>
    <row r="623" spans="16:19" ht="12.75" customHeight="1">
      <c r="P623" s="172"/>
      <c r="Q623" s="172"/>
      <c r="R623" s="172"/>
      <c r="S623" s="172"/>
    </row>
    <row r="624" spans="16:19" ht="12.75" customHeight="1">
      <c r="P624" s="172"/>
      <c r="Q624" s="172"/>
      <c r="R624" s="172"/>
      <c r="S624" s="172"/>
    </row>
    <row r="625" spans="16:19" ht="12.75" customHeight="1">
      <c r="P625" s="172"/>
      <c r="Q625" s="172"/>
      <c r="R625" s="172"/>
      <c r="S625" s="172"/>
    </row>
    <row r="626" spans="16:19" ht="12.75" customHeight="1">
      <c r="P626" s="172"/>
      <c r="Q626" s="172"/>
      <c r="R626" s="172"/>
      <c r="S626" s="172"/>
    </row>
    <row r="627" spans="16:19" ht="12.75" customHeight="1">
      <c r="P627" s="172"/>
      <c r="Q627" s="172"/>
      <c r="R627" s="172"/>
      <c r="S627" s="172"/>
    </row>
    <row r="628" spans="16:19" ht="12.75" customHeight="1">
      <c r="P628" s="172"/>
      <c r="Q628" s="172"/>
      <c r="R628" s="172"/>
      <c r="S628" s="172"/>
    </row>
    <row r="629" spans="16:19" ht="12.75" customHeight="1">
      <c r="P629" s="172"/>
      <c r="Q629" s="172"/>
      <c r="R629" s="172"/>
      <c r="S629" s="172"/>
    </row>
    <row r="630" spans="16:19" ht="12.75" customHeight="1">
      <c r="P630" s="172"/>
      <c r="Q630" s="172"/>
      <c r="R630" s="172"/>
      <c r="S630" s="172"/>
    </row>
    <row r="631" spans="16:19" ht="12.75" customHeight="1">
      <c r="P631" s="172"/>
      <c r="Q631" s="172"/>
      <c r="R631" s="172"/>
      <c r="S631" s="172"/>
    </row>
    <row r="632" spans="16:19" ht="12.75" customHeight="1">
      <c r="P632" s="172"/>
      <c r="Q632" s="172"/>
      <c r="R632" s="172"/>
      <c r="S632" s="172"/>
    </row>
    <row r="633" spans="16:19" ht="12.75" customHeight="1">
      <c r="P633" s="172"/>
      <c r="Q633" s="172"/>
      <c r="R633" s="172"/>
      <c r="S633" s="172"/>
    </row>
    <row r="634" spans="16:19" ht="12.75" customHeight="1">
      <c r="P634" s="172"/>
      <c r="Q634" s="172"/>
      <c r="R634" s="172"/>
      <c r="S634" s="172"/>
    </row>
    <row r="635" spans="16:19" ht="12.75" customHeight="1">
      <c r="P635" s="172"/>
      <c r="Q635" s="172"/>
      <c r="R635" s="172"/>
      <c r="S635" s="172"/>
    </row>
    <row r="636" spans="16:19" ht="12.75" customHeight="1">
      <c r="P636" s="172"/>
      <c r="Q636" s="172"/>
      <c r="R636" s="172"/>
      <c r="S636" s="172"/>
    </row>
    <row r="637" spans="16:19" ht="12.75" customHeight="1">
      <c r="P637" s="172"/>
      <c r="Q637" s="172"/>
      <c r="R637" s="172"/>
      <c r="S637" s="172"/>
    </row>
    <row r="638" spans="16:19" ht="12.75" customHeight="1">
      <c r="P638" s="172"/>
      <c r="Q638" s="172"/>
      <c r="R638" s="172"/>
      <c r="S638" s="172"/>
    </row>
    <row r="639" spans="16:19" ht="12.75" customHeight="1">
      <c r="P639" s="172"/>
      <c r="Q639" s="172"/>
      <c r="R639" s="172"/>
      <c r="S639" s="172"/>
    </row>
    <row r="640" spans="16:19" ht="12.75" customHeight="1">
      <c r="P640" s="172"/>
      <c r="Q640" s="172"/>
      <c r="R640" s="172"/>
      <c r="S640" s="172"/>
    </row>
    <row r="641" spans="16:19" ht="12.75" customHeight="1">
      <c r="P641" s="172"/>
      <c r="Q641" s="172"/>
      <c r="R641" s="172"/>
      <c r="S641" s="172"/>
    </row>
    <row r="642" spans="16:19" ht="12.75" customHeight="1">
      <c r="P642" s="172"/>
      <c r="Q642" s="172"/>
      <c r="R642" s="172"/>
      <c r="S642" s="172"/>
    </row>
    <row r="643" spans="16:19" ht="12.75" customHeight="1">
      <c r="P643" s="172"/>
      <c r="Q643" s="172"/>
      <c r="R643" s="172"/>
      <c r="S643" s="172"/>
    </row>
    <row r="644" spans="16:19" ht="12.75" customHeight="1">
      <c r="P644" s="172"/>
      <c r="Q644" s="172"/>
      <c r="R644" s="172"/>
      <c r="S644" s="172"/>
    </row>
    <row r="645" spans="16:19" ht="12.75" customHeight="1">
      <c r="P645" s="172"/>
      <c r="Q645" s="172"/>
      <c r="R645" s="172"/>
      <c r="S645" s="172"/>
    </row>
    <row r="646" spans="16:19" ht="12.75" customHeight="1">
      <c r="P646" s="172"/>
      <c r="Q646" s="172"/>
      <c r="R646" s="172"/>
      <c r="S646" s="172"/>
    </row>
    <row r="647" spans="16:19" ht="12.75" customHeight="1">
      <c r="P647" s="172"/>
      <c r="Q647" s="172"/>
      <c r="R647" s="172"/>
      <c r="S647" s="172"/>
    </row>
    <row r="648" spans="16:19" ht="12.75" customHeight="1">
      <c r="P648" s="172"/>
      <c r="Q648" s="172"/>
      <c r="R648" s="172"/>
      <c r="S648" s="172"/>
    </row>
    <row r="649" spans="16:19" ht="12.75" customHeight="1">
      <c r="P649" s="172"/>
      <c r="Q649" s="172"/>
      <c r="R649" s="172"/>
      <c r="S649" s="172"/>
    </row>
    <row r="650" spans="16:19" ht="12.75" customHeight="1">
      <c r="P650" s="172"/>
      <c r="Q650" s="172"/>
      <c r="R650" s="172"/>
      <c r="S650" s="172"/>
    </row>
    <row r="651" spans="16:19" ht="12.75" customHeight="1">
      <c r="P651" s="172"/>
      <c r="Q651" s="172"/>
      <c r="R651" s="172"/>
      <c r="S651" s="172"/>
    </row>
    <row r="652" spans="16:19" ht="12.75" customHeight="1">
      <c r="P652" s="172"/>
      <c r="Q652" s="172"/>
      <c r="R652" s="172"/>
      <c r="S652" s="172"/>
    </row>
    <row r="653" spans="16:19" ht="12.75" customHeight="1">
      <c r="P653" s="172"/>
      <c r="Q653" s="172"/>
      <c r="R653" s="172"/>
      <c r="S653" s="172"/>
    </row>
    <row r="654" spans="16:19" ht="12.75" customHeight="1">
      <c r="P654" s="172"/>
      <c r="Q654" s="172"/>
      <c r="R654" s="172"/>
      <c r="S654" s="172"/>
    </row>
    <row r="655" spans="16:19" ht="12.75" customHeight="1">
      <c r="P655" s="172"/>
      <c r="Q655" s="172"/>
      <c r="R655" s="172"/>
      <c r="S655" s="172"/>
    </row>
    <row r="656" spans="16:19" ht="12.75" customHeight="1">
      <c r="P656" s="172"/>
      <c r="Q656" s="172"/>
      <c r="R656" s="172"/>
      <c r="S656" s="172"/>
    </row>
    <row r="657" spans="16:19" ht="12.75" customHeight="1">
      <c r="P657" s="172"/>
      <c r="Q657" s="172"/>
      <c r="R657" s="172"/>
      <c r="S657" s="172"/>
    </row>
    <row r="658" spans="16:19" ht="12.75" customHeight="1">
      <c r="P658" s="172"/>
      <c r="Q658" s="172"/>
      <c r="R658" s="172"/>
      <c r="S658" s="172"/>
    </row>
    <row r="659" spans="16:19" ht="12.75" customHeight="1">
      <c r="P659" s="172"/>
      <c r="Q659" s="172"/>
      <c r="R659" s="172"/>
      <c r="S659" s="172"/>
    </row>
    <row r="660" spans="16:19" ht="12.75" customHeight="1">
      <c r="P660" s="172"/>
      <c r="Q660" s="172"/>
      <c r="R660" s="172"/>
      <c r="S660" s="172"/>
    </row>
    <row r="661" spans="16:19" ht="12.75" customHeight="1">
      <c r="P661" s="172"/>
      <c r="Q661" s="172"/>
      <c r="R661" s="172"/>
      <c r="S661" s="172"/>
    </row>
    <row r="662" spans="16:19" ht="12.75" customHeight="1">
      <c r="P662" s="172"/>
      <c r="Q662" s="172"/>
      <c r="R662" s="172"/>
      <c r="S662" s="172"/>
    </row>
    <row r="663" spans="16:19" ht="12.75" customHeight="1">
      <c r="P663" s="172"/>
      <c r="Q663" s="172"/>
      <c r="R663" s="172"/>
      <c r="S663" s="172"/>
    </row>
    <row r="664" spans="16:19" ht="12.75" customHeight="1">
      <c r="P664" s="172"/>
      <c r="Q664" s="172"/>
      <c r="R664" s="172"/>
      <c r="S664" s="172"/>
    </row>
    <row r="665" spans="16:19" ht="12.75" customHeight="1">
      <c r="P665" s="172"/>
      <c r="Q665" s="172"/>
      <c r="R665" s="172"/>
      <c r="S665" s="172"/>
    </row>
    <row r="666" spans="16:19" ht="12.75" customHeight="1">
      <c r="P666" s="172"/>
      <c r="Q666" s="172"/>
      <c r="R666" s="172"/>
      <c r="S666" s="172"/>
    </row>
    <row r="667" spans="16:19" ht="12.75" customHeight="1">
      <c r="P667" s="172"/>
      <c r="Q667" s="172"/>
      <c r="R667" s="172"/>
      <c r="S667" s="172"/>
    </row>
    <row r="668" spans="16:19" ht="12.75" customHeight="1">
      <c r="P668" s="172"/>
      <c r="Q668" s="172"/>
      <c r="R668" s="172"/>
      <c r="S668" s="172"/>
    </row>
    <row r="669" spans="16:19" ht="12.75" customHeight="1">
      <c r="P669" s="172"/>
      <c r="Q669" s="172"/>
      <c r="R669" s="172"/>
      <c r="S669" s="172"/>
    </row>
    <row r="670" spans="16:19" ht="12.75" customHeight="1">
      <c r="P670" s="172"/>
      <c r="Q670" s="172"/>
      <c r="R670" s="172"/>
      <c r="S670" s="172"/>
    </row>
    <row r="671" spans="16:19" ht="12.75" customHeight="1">
      <c r="P671" s="172"/>
      <c r="Q671" s="172"/>
      <c r="R671" s="172"/>
      <c r="S671" s="172"/>
    </row>
    <row r="672" spans="16:19" ht="12.75" customHeight="1">
      <c r="P672" s="172"/>
      <c r="Q672" s="172"/>
      <c r="R672" s="172"/>
      <c r="S672" s="172"/>
    </row>
    <row r="673" spans="16:19" ht="12.75" customHeight="1">
      <c r="P673" s="172"/>
      <c r="Q673" s="172"/>
      <c r="R673" s="172"/>
      <c r="S673" s="172"/>
    </row>
    <row r="674" spans="16:19" ht="12.75" customHeight="1">
      <c r="P674" s="172"/>
      <c r="Q674" s="172"/>
      <c r="R674" s="172"/>
      <c r="S674" s="172"/>
    </row>
    <row r="675" spans="16:19" ht="12.75" customHeight="1">
      <c r="P675" s="172"/>
      <c r="Q675" s="172"/>
      <c r="R675" s="172"/>
      <c r="S675" s="172"/>
    </row>
    <row r="676" spans="16:19" ht="12.75" customHeight="1">
      <c r="P676" s="172"/>
      <c r="Q676" s="172"/>
      <c r="R676" s="172"/>
      <c r="S676" s="172"/>
    </row>
    <row r="677" spans="16:19" ht="12.75" customHeight="1">
      <c r="P677" s="172"/>
      <c r="Q677" s="172"/>
      <c r="R677" s="172"/>
      <c r="S677" s="172"/>
    </row>
    <row r="678" spans="16:19" ht="12.75" customHeight="1">
      <c r="P678" s="172"/>
      <c r="Q678" s="172"/>
      <c r="R678" s="172"/>
      <c r="S678" s="172"/>
    </row>
    <row r="679" spans="16:19" ht="12.75" customHeight="1">
      <c r="P679" s="172"/>
      <c r="Q679" s="172"/>
      <c r="R679" s="172"/>
      <c r="S679" s="172"/>
    </row>
    <row r="680" spans="16:19" ht="12.75" customHeight="1">
      <c r="P680" s="172"/>
      <c r="Q680" s="172"/>
      <c r="R680" s="172"/>
      <c r="S680" s="172"/>
    </row>
    <row r="681" spans="16:19" ht="12.75" customHeight="1">
      <c r="P681" s="172"/>
      <c r="Q681" s="172"/>
      <c r="R681" s="172"/>
      <c r="S681" s="172"/>
    </row>
    <row r="682" spans="16:19" ht="12.75" customHeight="1">
      <c r="P682" s="172"/>
      <c r="Q682" s="172"/>
      <c r="R682" s="172"/>
      <c r="S682" s="172"/>
    </row>
    <row r="683" spans="16:19" ht="12.75" customHeight="1">
      <c r="P683" s="172"/>
      <c r="Q683" s="172"/>
      <c r="R683" s="172"/>
      <c r="S683" s="172"/>
    </row>
    <row r="684" spans="16:19" ht="12.75" customHeight="1">
      <c r="P684" s="172"/>
      <c r="Q684" s="172"/>
      <c r="R684" s="172"/>
      <c r="S684" s="172"/>
    </row>
    <row r="685" spans="16:19" ht="12.75" customHeight="1">
      <c r="P685" s="172"/>
      <c r="Q685" s="172"/>
      <c r="R685" s="172"/>
      <c r="S685" s="172"/>
    </row>
    <row r="686" spans="16:19" ht="12.75" customHeight="1">
      <c r="P686" s="172"/>
      <c r="Q686" s="172"/>
      <c r="R686" s="172"/>
      <c r="S686" s="172"/>
    </row>
    <row r="687" spans="16:19" ht="12.75" customHeight="1">
      <c r="P687" s="172"/>
      <c r="Q687" s="172"/>
      <c r="R687" s="172"/>
      <c r="S687" s="172"/>
    </row>
    <row r="688" spans="16:19" ht="12.75" customHeight="1">
      <c r="P688" s="172"/>
      <c r="Q688" s="172"/>
      <c r="R688" s="172"/>
      <c r="S688" s="172"/>
    </row>
    <row r="689" spans="16:19" ht="12.75" customHeight="1">
      <c r="P689" s="172"/>
      <c r="Q689" s="172"/>
      <c r="R689" s="172"/>
      <c r="S689" s="172"/>
    </row>
    <row r="690" spans="16:19" ht="12.75" customHeight="1">
      <c r="P690" s="172"/>
      <c r="Q690" s="172"/>
      <c r="R690" s="172"/>
      <c r="S690" s="172"/>
    </row>
    <row r="691" spans="16:19" ht="12.75" customHeight="1">
      <c r="P691" s="172"/>
      <c r="Q691" s="172"/>
      <c r="R691" s="172"/>
      <c r="S691" s="172"/>
    </row>
    <row r="692" spans="16:19" ht="12.75" customHeight="1">
      <c r="P692" s="172"/>
      <c r="Q692" s="172"/>
      <c r="R692" s="172"/>
      <c r="S692" s="172"/>
    </row>
    <row r="693" spans="16:19" ht="12.75" customHeight="1">
      <c r="P693" s="172"/>
      <c r="Q693" s="172"/>
      <c r="R693" s="172"/>
      <c r="S693" s="172"/>
    </row>
    <row r="694" spans="16:19" ht="12.75" customHeight="1">
      <c r="P694" s="172"/>
      <c r="Q694" s="172"/>
      <c r="R694" s="172"/>
      <c r="S694" s="172"/>
    </row>
    <row r="695" spans="16:19" ht="12.75" customHeight="1">
      <c r="P695" s="172"/>
      <c r="Q695" s="172"/>
      <c r="R695" s="172"/>
      <c r="S695" s="172"/>
    </row>
    <row r="696" spans="16:19" ht="12.75" customHeight="1">
      <c r="P696" s="172"/>
      <c r="Q696" s="172"/>
      <c r="R696" s="172"/>
      <c r="S696" s="172"/>
    </row>
    <row r="697" spans="16:19" ht="12.75" customHeight="1">
      <c r="P697" s="172"/>
      <c r="Q697" s="172"/>
      <c r="R697" s="172"/>
      <c r="S697" s="172"/>
    </row>
    <row r="698" spans="16:19" ht="12.75" customHeight="1">
      <c r="P698" s="172"/>
      <c r="Q698" s="172"/>
      <c r="R698" s="172"/>
      <c r="S698" s="172"/>
    </row>
    <row r="699" spans="16:19" ht="12.75" customHeight="1">
      <c r="P699" s="172"/>
      <c r="Q699" s="172"/>
      <c r="R699" s="172"/>
      <c r="S699" s="172"/>
    </row>
    <row r="700" spans="16:19" ht="12.75" customHeight="1">
      <c r="P700" s="172"/>
      <c r="Q700" s="172"/>
      <c r="R700" s="172"/>
      <c r="S700" s="172"/>
    </row>
    <row r="701" spans="16:19" ht="12.75" customHeight="1">
      <c r="P701" s="172"/>
      <c r="Q701" s="172"/>
      <c r="R701" s="172"/>
      <c r="S701" s="172"/>
    </row>
    <row r="702" spans="16:19" ht="12.75" customHeight="1">
      <c r="P702" s="172"/>
      <c r="Q702" s="172"/>
      <c r="R702" s="172"/>
      <c r="S702" s="172"/>
    </row>
    <row r="703" spans="16:19" ht="12.75" customHeight="1">
      <c r="P703" s="172"/>
      <c r="Q703" s="172"/>
      <c r="R703" s="172"/>
      <c r="S703" s="172"/>
    </row>
    <row r="704" spans="16:19" ht="12.75" customHeight="1">
      <c r="P704" s="172"/>
      <c r="Q704" s="172"/>
      <c r="R704" s="172"/>
      <c r="S704" s="172"/>
    </row>
    <row r="705" spans="16:19" ht="12.75" customHeight="1">
      <c r="P705" s="172"/>
      <c r="Q705" s="172"/>
      <c r="R705" s="172"/>
      <c r="S705" s="172"/>
    </row>
    <row r="706" spans="16:19" ht="12.75" customHeight="1">
      <c r="P706" s="172"/>
      <c r="Q706" s="172"/>
      <c r="R706" s="172"/>
      <c r="S706" s="172"/>
    </row>
    <row r="707" spans="16:19" ht="12.75" customHeight="1">
      <c r="P707" s="172"/>
      <c r="Q707" s="172"/>
      <c r="R707" s="172"/>
      <c r="S707" s="172"/>
    </row>
    <row r="708" spans="16:19" ht="12.75" customHeight="1">
      <c r="P708" s="172"/>
      <c r="Q708" s="172"/>
      <c r="R708" s="172"/>
      <c r="S708" s="172"/>
    </row>
    <row r="709" spans="16:19" ht="12.75" customHeight="1">
      <c r="P709" s="172"/>
      <c r="Q709" s="172"/>
      <c r="R709" s="172"/>
      <c r="S709" s="172"/>
    </row>
    <row r="710" spans="16:19" ht="12.75" customHeight="1">
      <c r="P710" s="172"/>
      <c r="Q710" s="172"/>
      <c r="R710" s="172"/>
      <c r="S710" s="172"/>
    </row>
    <row r="711" spans="16:19" ht="12.75" customHeight="1">
      <c r="P711" s="172"/>
      <c r="Q711" s="172"/>
      <c r="R711" s="172"/>
      <c r="S711" s="172"/>
    </row>
    <row r="712" spans="16:19" ht="12.75" customHeight="1">
      <c r="P712" s="172"/>
      <c r="Q712" s="172"/>
      <c r="R712" s="172"/>
      <c r="S712" s="172"/>
    </row>
    <row r="713" spans="16:19" ht="12.75" customHeight="1">
      <c r="P713" s="172"/>
      <c r="Q713" s="172"/>
      <c r="R713" s="172"/>
      <c r="S713" s="172"/>
    </row>
    <row r="714" spans="16:19" ht="12.75" customHeight="1">
      <c r="P714" s="172"/>
      <c r="Q714" s="172"/>
      <c r="R714" s="172"/>
      <c r="S714" s="172"/>
    </row>
    <row r="715" spans="16:19" ht="12.75" customHeight="1">
      <c r="P715" s="172"/>
      <c r="Q715" s="172"/>
      <c r="R715" s="172"/>
      <c r="S715" s="172"/>
    </row>
    <row r="716" spans="16:19" ht="12.75" customHeight="1">
      <c r="P716" s="172"/>
      <c r="Q716" s="172"/>
      <c r="R716" s="172"/>
      <c r="S716" s="172"/>
    </row>
    <row r="717" spans="16:19" ht="12.75" customHeight="1">
      <c r="P717" s="172"/>
      <c r="Q717" s="172"/>
      <c r="R717" s="172"/>
      <c r="S717" s="172"/>
    </row>
    <row r="718" spans="16:19" ht="12.75" customHeight="1">
      <c r="P718" s="172"/>
      <c r="Q718" s="172"/>
      <c r="R718" s="172"/>
      <c r="S718" s="172"/>
    </row>
    <row r="719" spans="16:19" ht="12.75" customHeight="1">
      <c r="P719" s="172"/>
      <c r="Q719" s="172"/>
      <c r="R719" s="172"/>
      <c r="S719" s="172"/>
    </row>
    <row r="720" spans="16:19" ht="12.75" customHeight="1">
      <c r="P720" s="172"/>
      <c r="Q720" s="172"/>
      <c r="R720" s="172"/>
      <c r="S720" s="172"/>
    </row>
    <row r="721" spans="16:19" ht="12.75" customHeight="1">
      <c r="P721" s="172"/>
      <c r="Q721" s="172"/>
      <c r="R721" s="172"/>
      <c r="S721" s="172"/>
    </row>
    <row r="722" spans="16:19" ht="12.75" customHeight="1">
      <c r="P722" s="172"/>
      <c r="Q722" s="172"/>
      <c r="R722" s="172"/>
      <c r="S722" s="172"/>
    </row>
    <row r="723" spans="16:19" ht="12.75" customHeight="1">
      <c r="P723" s="172"/>
      <c r="Q723" s="172"/>
      <c r="R723" s="172"/>
      <c r="S723" s="172"/>
    </row>
    <row r="724" spans="16:19" ht="12.75" customHeight="1">
      <c r="P724" s="172"/>
      <c r="Q724" s="172"/>
      <c r="R724" s="172"/>
      <c r="S724" s="172"/>
    </row>
    <row r="725" spans="16:19" ht="12.75" customHeight="1">
      <c r="P725" s="172"/>
      <c r="Q725" s="172"/>
      <c r="R725" s="172"/>
      <c r="S725" s="172"/>
    </row>
    <row r="726" spans="16:19" ht="12.75" customHeight="1">
      <c r="P726" s="172"/>
      <c r="Q726" s="172"/>
      <c r="R726" s="172"/>
      <c r="S726" s="172"/>
    </row>
    <row r="727" spans="16:19" ht="12.75" customHeight="1">
      <c r="P727" s="172"/>
      <c r="Q727" s="172"/>
      <c r="R727" s="172"/>
      <c r="S727" s="172"/>
    </row>
    <row r="728" spans="16:19" ht="12.75" customHeight="1">
      <c r="P728" s="172"/>
      <c r="Q728" s="172"/>
      <c r="R728" s="172"/>
      <c r="S728" s="172"/>
    </row>
    <row r="729" spans="16:19" ht="12.75" customHeight="1">
      <c r="P729" s="172"/>
      <c r="Q729" s="172"/>
      <c r="R729" s="172"/>
      <c r="S729" s="172"/>
    </row>
    <row r="730" spans="16:19" ht="12.75" customHeight="1">
      <c r="P730" s="172"/>
      <c r="Q730" s="172"/>
      <c r="R730" s="172"/>
      <c r="S730" s="172"/>
    </row>
    <row r="731" spans="16:19" ht="12.75" customHeight="1">
      <c r="P731" s="172"/>
      <c r="Q731" s="172"/>
      <c r="R731" s="172"/>
      <c r="S731" s="172"/>
    </row>
    <row r="732" spans="16:19" ht="12.75" customHeight="1">
      <c r="P732" s="172"/>
      <c r="Q732" s="172"/>
      <c r="R732" s="172"/>
      <c r="S732" s="172"/>
    </row>
    <row r="733" spans="16:19" ht="12.75" customHeight="1">
      <c r="P733" s="172"/>
      <c r="Q733" s="172"/>
      <c r="R733" s="172"/>
      <c r="S733" s="172"/>
    </row>
    <row r="734" spans="16:19" ht="12.75" customHeight="1">
      <c r="P734" s="172"/>
      <c r="Q734" s="172"/>
      <c r="R734" s="172"/>
      <c r="S734" s="172"/>
    </row>
    <row r="735" spans="16:19" ht="12.75" customHeight="1">
      <c r="P735" s="172"/>
      <c r="Q735" s="172"/>
      <c r="R735" s="172"/>
      <c r="S735" s="172"/>
    </row>
    <row r="736" spans="16:19" ht="12.75" customHeight="1">
      <c r="P736" s="172"/>
      <c r="Q736" s="172"/>
      <c r="R736" s="172"/>
      <c r="S736" s="172"/>
    </row>
    <row r="737" spans="16:19" ht="12.75" customHeight="1">
      <c r="P737" s="172"/>
      <c r="Q737" s="172"/>
      <c r="R737" s="172"/>
      <c r="S737" s="172"/>
    </row>
    <row r="738" spans="16:19" ht="12.75" customHeight="1">
      <c r="P738" s="172"/>
      <c r="Q738" s="172"/>
      <c r="R738" s="172"/>
      <c r="S738" s="172"/>
    </row>
    <row r="739" spans="16:19" ht="12.75" customHeight="1">
      <c r="P739" s="172"/>
      <c r="Q739" s="172"/>
      <c r="R739" s="172"/>
      <c r="S739" s="172"/>
    </row>
    <row r="740" spans="16:19" ht="12.75" customHeight="1">
      <c r="P740" s="172"/>
      <c r="Q740" s="172"/>
      <c r="R740" s="172"/>
      <c r="S740" s="172"/>
    </row>
    <row r="741" spans="16:19" ht="12.75" customHeight="1">
      <c r="P741" s="172"/>
      <c r="Q741" s="172"/>
      <c r="R741" s="172"/>
      <c r="S741" s="172"/>
    </row>
    <row r="742" spans="16:19" ht="12.75" customHeight="1">
      <c r="P742" s="172"/>
      <c r="Q742" s="172"/>
      <c r="R742" s="172"/>
      <c r="S742" s="172"/>
    </row>
    <row r="743" spans="16:19" ht="12.75" customHeight="1">
      <c r="P743" s="172"/>
      <c r="Q743" s="172"/>
      <c r="R743" s="172"/>
      <c r="S743" s="172"/>
    </row>
    <row r="744" spans="16:19" ht="12.75" customHeight="1">
      <c r="P744" s="172"/>
      <c r="Q744" s="172"/>
      <c r="R744" s="172"/>
      <c r="S744" s="172"/>
    </row>
    <row r="745" spans="16:19" ht="12.75" customHeight="1">
      <c r="P745" s="172"/>
      <c r="Q745" s="172"/>
      <c r="R745" s="172"/>
      <c r="S745" s="172"/>
    </row>
    <row r="746" spans="16:19" ht="12.75" customHeight="1">
      <c r="P746" s="172"/>
      <c r="Q746" s="172"/>
      <c r="R746" s="172"/>
      <c r="S746" s="172"/>
    </row>
    <row r="747" spans="16:19" ht="12.75" customHeight="1">
      <c r="P747" s="172"/>
      <c r="Q747" s="172"/>
      <c r="R747" s="172"/>
      <c r="S747" s="172"/>
    </row>
    <row r="748" spans="16:19" ht="12.75" customHeight="1">
      <c r="P748" s="172"/>
      <c r="Q748" s="172"/>
      <c r="R748" s="172"/>
      <c r="S748" s="172"/>
    </row>
    <row r="749" spans="16:19" ht="12.75" customHeight="1">
      <c r="P749" s="172"/>
      <c r="Q749" s="172"/>
      <c r="R749" s="172"/>
      <c r="S749" s="172"/>
    </row>
    <row r="750" spans="16:19" ht="12.75" customHeight="1">
      <c r="P750" s="172"/>
      <c r="Q750" s="172"/>
      <c r="R750" s="172"/>
      <c r="S750" s="172"/>
    </row>
    <row r="751" spans="16:19" ht="12.75" customHeight="1">
      <c r="P751" s="172"/>
      <c r="Q751" s="172"/>
      <c r="R751" s="172"/>
      <c r="S751" s="172"/>
    </row>
    <row r="752" spans="16:19" ht="12.75" customHeight="1">
      <c r="P752" s="172"/>
      <c r="Q752" s="172"/>
      <c r="R752" s="172"/>
      <c r="S752" s="172"/>
    </row>
    <row r="753" spans="16:19" ht="12.75" customHeight="1">
      <c r="P753" s="172"/>
      <c r="Q753" s="172"/>
      <c r="R753" s="172"/>
      <c r="S753" s="172"/>
    </row>
    <row r="754" spans="16:19" ht="12.75" customHeight="1">
      <c r="P754" s="172"/>
      <c r="Q754" s="172"/>
      <c r="R754" s="172"/>
      <c r="S754" s="172"/>
    </row>
    <row r="755" spans="16:19" ht="12.75" customHeight="1">
      <c r="P755" s="172"/>
      <c r="Q755" s="172"/>
      <c r="R755" s="172"/>
      <c r="S755" s="172"/>
    </row>
    <row r="756" spans="16:19" ht="12.75" customHeight="1">
      <c r="P756" s="172"/>
      <c r="Q756" s="172"/>
      <c r="R756" s="172"/>
      <c r="S756" s="172"/>
    </row>
    <row r="757" spans="16:19" ht="12.75" customHeight="1">
      <c r="P757" s="172"/>
      <c r="Q757" s="172"/>
      <c r="R757" s="172"/>
      <c r="S757" s="172"/>
    </row>
    <row r="758" spans="16:19" ht="12.75" customHeight="1">
      <c r="P758" s="172"/>
      <c r="Q758" s="172"/>
      <c r="R758" s="172"/>
      <c r="S758" s="172"/>
    </row>
    <row r="759" spans="16:19" ht="12.75" customHeight="1">
      <c r="P759" s="172"/>
      <c r="Q759" s="172"/>
      <c r="R759" s="172"/>
      <c r="S759" s="172"/>
    </row>
    <row r="760" spans="16:19" ht="12.75" customHeight="1">
      <c r="P760" s="172"/>
      <c r="Q760" s="172"/>
      <c r="R760" s="172"/>
      <c r="S760" s="172"/>
    </row>
    <row r="761" spans="16:19" ht="12.75" customHeight="1">
      <c r="P761" s="172"/>
      <c r="Q761" s="172"/>
      <c r="R761" s="172"/>
      <c r="S761" s="172"/>
    </row>
    <row r="762" spans="16:19" ht="12.75" customHeight="1">
      <c r="P762" s="172"/>
      <c r="Q762" s="172"/>
      <c r="R762" s="172"/>
      <c r="S762" s="172"/>
    </row>
    <row r="763" spans="16:19" ht="12.75" customHeight="1">
      <c r="P763" s="172"/>
      <c r="Q763" s="172"/>
      <c r="R763" s="172"/>
      <c r="S763" s="172"/>
    </row>
    <row r="764" spans="16:19" ht="12.75" customHeight="1">
      <c r="P764" s="172"/>
      <c r="Q764" s="172"/>
      <c r="R764" s="172"/>
      <c r="S764" s="172"/>
    </row>
    <row r="765" spans="16:19" ht="12.75" customHeight="1">
      <c r="P765" s="172"/>
      <c r="Q765" s="172"/>
      <c r="R765" s="172"/>
      <c r="S765" s="172"/>
    </row>
    <row r="766" spans="16:19" ht="12.75" customHeight="1">
      <c r="P766" s="172"/>
      <c r="Q766" s="172"/>
      <c r="R766" s="172"/>
      <c r="S766" s="172"/>
    </row>
    <row r="767" spans="16:19" ht="12.75" customHeight="1">
      <c r="P767" s="172"/>
      <c r="Q767" s="172"/>
      <c r="R767" s="172"/>
      <c r="S767" s="172"/>
    </row>
    <row r="768" spans="16:19" ht="12.75" customHeight="1">
      <c r="P768" s="172"/>
      <c r="Q768" s="172"/>
      <c r="R768" s="172"/>
      <c r="S768" s="172"/>
    </row>
    <row r="769" spans="16:19" ht="12.75" customHeight="1">
      <c r="P769" s="172"/>
      <c r="Q769" s="172"/>
      <c r="R769" s="172"/>
      <c r="S769" s="172"/>
    </row>
    <row r="770" spans="16:19" ht="12.75" customHeight="1">
      <c r="P770" s="172"/>
      <c r="Q770" s="172"/>
      <c r="R770" s="172"/>
      <c r="S770" s="172"/>
    </row>
    <row r="771" spans="16:19" ht="12.75" customHeight="1">
      <c r="P771" s="172"/>
      <c r="Q771" s="172"/>
      <c r="R771" s="172"/>
      <c r="S771" s="172"/>
    </row>
    <row r="772" spans="16:19" ht="12.75" customHeight="1">
      <c r="P772" s="172"/>
      <c r="Q772" s="172"/>
      <c r="R772" s="172"/>
      <c r="S772" s="172"/>
    </row>
    <row r="773" spans="16:19" ht="12.75" customHeight="1">
      <c r="P773" s="172"/>
      <c r="Q773" s="172"/>
      <c r="R773" s="172"/>
      <c r="S773" s="172"/>
    </row>
    <row r="774" spans="16:19" ht="12.75" customHeight="1">
      <c r="P774" s="172"/>
      <c r="Q774" s="172"/>
      <c r="R774" s="172"/>
      <c r="S774" s="172"/>
    </row>
    <row r="775" spans="16:19" ht="12.75" customHeight="1">
      <c r="P775" s="172"/>
      <c r="Q775" s="172"/>
      <c r="R775" s="172"/>
      <c r="S775" s="172"/>
    </row>
    <row r="776" spans="16:19" ht="12.75" customHeight="1">
      <c r="P776" s="172"/>
      <c r="Q776" s="172"/>
      <c r="R776" s="172"/>
      <c r="S776" s="172"/>
    </row>
    <row r="777" spans="16:19" ht="12.75" customHeight="1">
      <c r="P777" s="172"/>
      <c r="Q777" s="172"/>
      <c r="R777" s="172"/>
      <c r="S777" s="172"/>
    </row>
    <row r="778" spans="16:19" ht="12.75" customHeight="1">
      <c r="P778" s="172"/>
      <c r="Q778" s="172"/>
      <c r="R778" s="172"/>
      <c r="S778" s="172"/>
    </row>
    <row r="779" spans="16:19" ht="12.75" customHeight="1">
      <c r="P779" s="172"/>
      <c r="Q779" s="172"/>
      <c r="R779" s="172"/>
      <c r="S779" s="172"/>
    </row>
    <row r="780" spans="16:19" ht="12.75" customHeight="1">
      <c r="P780" s="172"/>
      <c r="Q780" s="172"/>
      <c r="R780" s="172"/>
      <c r="S780" s="172"/>
    </row>
    <row r="781" spans="16:19" ht="12.75" customHeight="1">
      <c r="P781" s="172"/>
      <c r="Q781" s="172"/>
      <c r="R781" s="172"/>
      <c r="S781" s="172"/>
    </row>
    <row r="782" spans="16:19" ht="12.75" customHeight="1">
      <c r="P782" s="172"/>
      <c r="Q782" s="172"/>
      <c r="R782" s="172"/>
      <c r="S782" s="172"/>
    </row>
    <row r="783" spans="16:19" ht="12.75" customHeight="1">
      <c r="P783" s="172"/>
      <c r="Q783" s="172"/>
      <c r="R783" s="172"/>
      <c r="S783" s="172"/>
    </row>
    <row r="784" spans="16:19" ht="12.75" customHeight="1">
      <c r="P784" s="172"/>
      <c r="Q784" s="172"/>
      <c r="R784" s="172"/>
      <c r="S784" s="172"/>
    </row>
    <row r="785" spans="16:19" ht="12.75" customHeight="1">
      <c r="P785" s="172"/>
      <c r="Q785" s="172"/>
      <c r="R785" s="172"/>
      <c r="S785" s="172"/>
    </row>
    <row r="786" spans="16:19" ht="12.75" customHeight="1">
      <c r="P786" s="172"/>
      <c r="Q786" s="172"/>
      <c r="R786" s="172"/>
      <c r="S786" s="172"/>
    </row>
    <row r="787" spans="16:19" ht="12.75" customHeight="1">
      <c r="P787" s="172"/>
      <c r="Q787" s="172"/>
      <c r="R787" s="172"/>
      <c r="S787" s="172"/>
    </row>
    <row r="788" spans="16:19" ht="12.75" customHeight="1">
      <c r="P788" s="172"/>
      <c r="Q788" s="172"/>
      <c r="R788" s="172"/>
      <c r="S788" s="172"/>
    </row>
    <row r="789" spans="16:19" ht="12.75" customHeight="1">
      <c r="P789" s="172"/>
      <c r="Q789" s="172"/>
      <c r="R789" s="172"/>
      <c r="S789" s="172"/>
    </row>
    <row r="790" spans="16:19" ht="12.75" customHeight="1">
      <c r="P790" s="172"/>
      <c r="Q790" s="172"/>
      <c r="R790" s="172"/>
      <c r="S790" s="172"/>
    </row>
    <row r="791" spans="16:19" ht="12.75" customHeight="1">
      <c r="P791" s="172"/>
      <c r="Q791" s="172"/>
      <c r="R791" s="172"/>
      <c r="S791" s="172"/>
    </row>
    <row r="792" spans="16:19" ht="12.75" customHeight="1">
      <c r="P792" s="172"/>
      <c r="Q792" s="172"/>
      <c r="R792" s="172"/>
      <c r="S792" s="172"/>
    </row>
    <row r="793" spans="16:19" ht="12.75" customHeight="1">
      <c r="P793" s="172"/>
      <c r="Q793" s="172"/>
      <c r="R793" s="172"/>
      <c r="S793" s="172"/>
    </row>
    <row r="794" spans="16:19" ht="12.75" customHeight="1">
      <c r="P794" s="172"/>
      <c r="Q794" s="172"/>
      <c r="R794" s="172"/>
      <c r="S794" s="172"/>
    </row>
    <row r="795" spans="16:19" ht="12.75" customHeight="1">
      <c r="P795" s="172"/>
      <c r="Q795" s="172"/>
      <c r="R795" s="172"/>
      <c r="S795" s="172"/>
    </row>
    <row r="796" spans="16:19" ht="12.75" customHeight="1">
      <c r="P796" s="172"/>
      <c r="Q796" s="172"/>
      <c r="R796" s="172"/>
      <c r="S796" s="172"/>
    </row>
    <row r="797" spans="16:19" ht="12.75" customHeight="1">
      <c r="P797" s="172"/>
      <c r="Q797" s="172"/>
      <c r="R797" s="172"/>
      <c r="S797" s="172"/>
    </row>
    <row r="798" spans="16:19" ht="12.75" customHeight="1">
      <c r="P798" s="172"/>
      <c r="Q798" s="172"/>
      <c r="R798" s="172"/>
      <c r="S798" s="172"/>
    </row>
    <row r="799" spans="16:19" ht="12.75" customHeight="1">
      <c r="P799" s="172"/>
      <c r="Q799" s="172"/>
      <c r="R799" s="172"/>
      <c r="S799" s="172"/>
    </row>
    <row r="800" spans="16:19" ht="12.75" customHeight="1">
      <c r="P800" s="172"/>
      <c r="Q800" s="172"/>
      <c r="R800" s="172"/>
      <c r="S800" s="172"/>
    </row>
    <row r="801" spans="16:19" ht="12.75" customHeight="1">
      <c r="P801" s="172"/>
      <c r="Q801" s="172"/>
      <c r="R801" s="172"/>
      <c r="S801" s="172"/>
    </row>
    <row r="802" spans="16:19" ht="12.75" customHeight="1">
      <c r="P802" s="172"/>
      <c r="Q802" s="172"/>
      <c r="R802" s="172"/>
      <c r="S802" s="172"/>
    </row>
    <row r="803" spans="16:19" ht="12.75" customHeight="1">
      <c r="P803" s="172"/>
      <c r="Q803" s="172"/>
      <c r="R803" s="172"/>
      <c r="S803" s="172"/>
    </row>
    <row r="804" spans="16:19" ht="12.75" customHeight="1">
      <c r="P804" s="172"/>
      <c r="Q804" s="172"/>
      <c r="R804" s="172"/>
      <c r="S804" s="172"/>
    </row>
    <row r="805" spans="16:19" ht="12.75" customHeight="1">
      <c r="P805" s="172"/>
      <c r="Q805" s="172"/>
      <c r="R805" s="172"/>
      <c r="S805" s="172"/>
    </row>
    <row r="806" spans="16:19" ht="12.75" customHeight="1">
      <c r="P806" s="172"/>
      <c r="Q806" s="172"/>
      <c r="R806" s="172"/>
      <c r="S806" s="172"/>
    </row>
    <row r="807" spans="16:19" ht="12.75" customHeight="1">
      <c r="P807" s="172"/>
      <c r="Q807" s="172"/>
      <c r="R807" s="172"/>
      <c r="S807" s="172"/>
    </row>
    <row r="808" spans="16:19" ht="12.75" customHeight="1">
      <c r="P808" s="172"/>
      <c r="Q808" s="172"/>
      <c r="R808" s="172"/>
      <c r="S808" s="172"/>
    </row>
    <row r="809" spans="16:19" ht="12.75" customHeight="1">
      <c r="P809" s="172"/>
      <c r="Q809" s="172"/>
      <c r="R809" s="172"/>
      <c r="S809" s="172"/>
    </row>
    <row r="810" spans="16:19" ht="12.75" customHeight="1">
      <c r="P810" s="172"/>
      <c r="Q810" s="172"/>
      <c r="R810" s="172"/>
      <c r="S810" s="172"/>
    </row>
    <row r="811" spans="16:19" ht="12.75" customHeight="1">
      <c r="P811" s="172"/>
      <c r="Q811" s="172"/>
      <c r="R811" s="172"/>
      <c r="S811" s="172"/>
    </row>
    <row r="812" spans="16:19" ht="12.75" customHeight="1">
      <c r="P812" s="172"/>
      <c r="Q812" s="172"/>
      <c r="R812" s="172"/>
      <c r="S812" s="172"/>
    </row>
    <row r="813" spans="16:19" ht="12.75" customHeight="1">
      <c r="P813" s="172"/>
      <c r="Q813" s="172"/>
      <c r="R813" s="172"/>
      <c r="S813" s="172"/>
    </row>
    <row r="814" spans="16:19" ht="12.75" customHeight="1">
      <c r="P814" s="172"/>
      <c r="Q814" s="172"/>
      <c r="R814" s="172"/>
      <c r="S814" s="172"/>
    </row>
    <row r="815" spans="16:19" ht="12.75" customHeight="1">
      <c r="P815" s="172"/>
      <c r="Q815" s="172"/>
      <c r="R815" s="172"/>
      <c r="S815" s="172"/>
    </row>
    <row r="816" spans="16:19" ht="12.75" customHeight="1">
      <c r="P816" s="172"/>
      <c r="Q816" s="172"/>
      <c r="R816" s="172"/>
      <c r="S816" s="172"/>
    </row>
    <row r="817" spans="16:19" ht="12.75" customHeight="1">
      <c r="P817" s="172"/>
      <c r="Q817" s="172"/>
      <c r="R817" s="172"/>
      <c r="S817" s="172"/>
    </row>
    <row r="818" spans="16:19" ht="12.75" customHeight="1">
      <c r="P818" s="172"/>
      <c r="Q818" s="172"/>
      <c r="R818" s="172"/>
      <c r="S818" s="172"/>
    </row>
    <row r="819" spans="16:19" ht="12.75" customHeight="1">
      <c r="P819" s="172"/>
      <c r="Q819" s="172"/>
      <c r="R819" s="172"/>
      <c r="S819" s="172"/>
    </row>
    <row r="820" spans="16:19" ht="12.75" customHeight="1">
      <c r="P820" s="172"/>
      <c r="Q820" s="172"/>
      <c r="R820" s="172"/>
      <c r="S820" s="172"/>
    </row>
    <row r="821" spans="16:19" ht="12.75" customHeight="1">
      <c r="P821" s="172"/>
      <c r="Q821" s="172"/>
      <c r="R821" s="172"/>
      <c r="S821" s="172"/>
    </row>
    <row r="822" spans="16:19" ht="12.75" customHeight="1">
      <c r="P822" s="172"/>
      <c r="Q822" s="172"/>
      <c r="R822" s="172"/>
      <c r="S822" s="172"/>
    </row>
    <row r="823" spans="16:19" ht="12.75" customHeight="1">
      <c r="P823" s="172"/>
      <c r="Q823" s="172"/>
      <c r="R823" s="172"/>
      <c r="S823" s="172"/>
    </row>
    <row r="824" spans="16:19" ht="12.75" customHeight="1">
      <c r="P824" s="172"/>
      <c r="Q824" s="172"/>
      <c r="R824" s="172"/>
      <c r="S824" s="172"/>
    </row>
    <row r="825" spans="16:19" ht="12.75" customHeight="1">
      <c r="P825" s="172"/>
      <c r="Q825" s="172"/>
      <c r="R825" s="172"/>
      <c r="S825" s="172"/>
    </row>
    <row r="826" spans="16:19" ht="12.75" customHeight="1">
      <c r="P826" s="172"/>
      <c r="Q826" s="172"/>
      <c r="R826" s="172"/>
      <c r="S826" s="172"/>
    </row>
    <row r="827" spans="16:19" ht="12.75" customHeight="1">
      <c r="P827" s="172"/>
      <c r="Q827" s="172"/>
      <c r="R827" s="172"/>
      <c r="S827" s="172"/>
    </row>
    <row r="828" spans="16:19" ht="12.75" customHeight="1">
      <c r="P828" s="172"/>
      <c r="Q828" s="172"/>
      <c r="R828" s="172"/>
      <c r="S828" s="172"/>
    </row>
  </sheetData>
  <mergeCells count="32">
    <mergeCell ref="C22:J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H18:I18"/>
    <mergeCell ref="A171:F171"/>
    <mergeCell ref="G25:H25"/>
    <mergeCell ref="A27:F28"/>
    <mergeCell ref="G27:G28"/>
    <mergeCell ref="H27:H28"/>
    <mergeCell ref="L27:L28"/>
    <mergeCell ref="A29:F29"/>
    <mergeCell ref="A54:F54"/>
    <mergeCell ref="A90:F90"/>
    <mergeCell ref="A131:F131"/>
    <mergeCell ref="I27:J27"/>
    <mergeCell ref="K27:K28"/>
    <mergeCell ref="D351:G351"/>
    <mergeCell ref="K351:L351"/>
    <mergeCell ref="A208:F208"/>
    <mergeCell ref="A247:F247"/>
    <mergeCell ref="A288:F288"/>
    <mergeCell ref="A330:F330"/>
    <mergeCell ref="D348:G348"/>
    <mergeCell ref="K348:L348"/>
  </mergeCells>
  <pageMargins left="0.7" right="0.7" top="0.75" bottom="0.75" header="0.3" footer="0.3"/>
  <pageSetup paperSize="9" scale="8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zoomScaleNormal="100" workbookViewId="0">
      <selection activeCell="A28" sqref="A28"/>
    </sheetView>
  </sheetViews>
  <sheetFormatPr defaultRowHeight="12.75"/>
  <cols>
    <col min="1" max="1" width="56.42578125" style="334" customWidth="1"/>
    <col min="2" max="2" width="18.140625" style="334" customWidth="1"/>
    <col min="3" max="3" width="16" style="334" customWidth="1"/>
    <col min="4" max="4" width="14.85546875" style="334" customWidth="1"/>
    <col min="5" max="6" width="13.7109375" style="334" customWidth="1"/>
    <col min="7" max="7" width="17.140625" style="334" customWidth="1"/>
    <col min="8" max="8" width="17.7109375" style="334" customWidth="1"/>
    <col min="9" max="9" width="20.5703125" style="334" customWidth="1"/>
    <col min="10" max="16384" width="9.140625" style="334"/>
  </cols>
  <sheetData>
    <row r="1" spans="1:12">
      <c r="H1" s="335" t="s">
        <v>207</v>
      </c>
      <c r="I1" s="336"/>
      <c r="L1" s="336"/>
    </row>
    <row r="2" spans="1:12">
      <c r="H2" s="335" t="s">
        <v>1</v>
      </c>
      <c r="I2" s="336"/>
      <c r="L2" s="336"/>
    </row>
    <row r="3" spans="1:12">
      <c r="H3" s="335" t="s">
        <v>2</v>
      </c>
      <c r="I3" s="336"/>
      <c r="L3" s="336"/>
    </row>
    <row r="4" spans="1:12">
      <c r="H4" s="335" t="s">
        <v>4</v>
      </c>
      <c r="I4" s="336"/>
      <c r="L4" s="336"/>
    </row>
    <row r="5" spans="1:12">
      <c r="H5" s="335" t="s">
        <v>208</v>
      </c>
      <c r="I5" s="336"/>
      <c r="L5" s="336"/>
    </row>
    <row r="6" spans="1:12">
      <c r="H6" s="335"/>
      <c r="I6" s="336"/>
      <c r="L6" s="336"/>
    </row>
    <row r="7" spans="1:12" ht="15.75">
      <c r="A7" s="523" t="s">
        <v>209</v>
      </c>
      <c r="B7" s="523"/>
      <c r="C7" s="523"/>
      <c r="D7" s="523"/>
      <c r="E7" s="523"/>
      <c r="F7" s="523"/>
      <c r="G7" s="523"/>
      <c r="H7" s="523"/>
      <c r="I7" s="523"/>
    </row>
    <row r="8" spans="1:12">
      <c r="A8" s="524" t="s">
        <v>210</v>
      </c>
      <c r="B8" s="524"/>
      <c r="C8" s="524"/>
      <c r="D8" s="524"/>
      <c r="E8" s="524"/>
      <c r="F8" s="524"/>
      <c r="G8" s="524"/>
      <c r="H8" s="524"/>
      <c r="I8" s="524"/>
    </row>
    <row r="9" spans="1:12">
      <c r="A9" s="337"/>
      <c r="B9" s="337"/>
      <c r="C9" s="337"/>
      <c r="D9" s="337"/>
      <c r="E9" s="337"/>
      <c r="F9" s="337"/>
      <c r="G9" s="337"/>
      <c r="H9" s="337"/>
      <c r="I9" s="337"/>
    </row>
    <row r="10" spans="1:12" ht="15.75">
      <c r="A10" s="525" t="s">
        <v>211</v>
      </c>
      <c r="B10" s="525"/>
      <c r="C10" s="525"/>
      <c r="D10" s="525"/>
      <c r="E10" s="525"/>
      <c r="F10" s="525"/>
      <c r="G10" s="525"/>
      <c r="H10" s="525"/>
      <c r="I10" s="525"/>
    </row>
    <row r="11" spans="1:12" ht="15.75">
      <c r="A11" s="525" t="s">
        <v>212</v>
      </c>
      <c r="B11" s="525"/>
      <c r="C11" s="525"/>
      <c r="D11" s="525"/>
      <c r="E11" s="525"/>
      <c r="F11" s="525"/>
      <c r="G11" s="525"/>
      <c r="H11" s="525"/>
      <c r="I11" s="525"/>
    </row>
    <row r="12" spans="1:12" ht="15.75">
      <c r="A12" s="338"/>
      <c r="B12" s="338"/>
      <c r="C12" s="338"/>
      <c r="D12" s="338"/>
      <c r="E12" s="338"/>
      <c r="F12" s="338"/>
      <c r="G12" s="338"/>
      <c r="H12" s="338"/>
      <c r="I12" s="338"/>
    </row>
    <row r="13" spans="1:12" ht="15.75">
      <c r="A13" s="526" t="s">
        <v>213</v>
      </c>
      <c r="B13" s="526"/>
      <c r="C13" s="526"/>
      <c r="D13" s="526"/>
      <c r="E13" s="526"/>
      <c r="F13" s="526"/>
      <c r="G13" s="526"/>
      <c r="H13" s="526"/>
      <c r="I13" s="526"/>
    </row>
    <row r="14" spans="1:12">
      <c r="C14" s="339"/>
      <c r="D14" s="339"/>
    </row>
    <row r="15" spans="1:12">
      <c r="A15" s="527" t="s">
        <v>12</v>
      </c>
      <c r="B15" s="527"/>
      <c r="C15" s="527"/>
      <c r="D15" s="527"/>
      <c r="E15" s="527"/>
      <c r="F15" s="527"/>
      <c r="G15" s="527"/>
      <c r="H15" s="527"/>
      <c r="I15" s="527"/>
    </row>
    <row r="16" spans="1:12" ht="15.75">
      <c r="A16" s="520" t="s">
        <v>13</v>
      </c>
      <c r="B16" s="520"/>
      <c r="C16" s="520"/>
      <c r="D16" s="520"/>
      <c r="E16" s="520"/>
      <c r="F16" s="520"/>
      <c r="G16" s="520"/>
      <c r="H16" s="520"/>
      <c r="I16" s="520"/>
    </row>
    <row r="18" spans="1:11" ht="15">
      <c r="C18" s="340">
        <v>44484</v>
      </c>
      <c r="D18" s="341" t="s">
        <v>214</v>
      </c>
      <c r="E18" s="342"/>
    </row>
    <row r="19" spans="1:11">
      <c r="C19" s="343" t="s">
        <v>15</v>
      </c>
      <c r="D19" s="336"/>
      <c r="E19" s="336"/>
      <c r="F19" s="336"/>
      <c r="G19" s="336"/>
      <c r="H19" s="336"/>
      <c r="I19" s="336"/>
    </row>
    <row r="20" spans="1:11">
      <c r="D20" s="336"/>
      <c r="E20" s="336"/>
      <c r="F20" s="336"/>
      <c r="G20" s="336"/>
      <c r="H20" s="336"/>
    </row>
    <row r="21" spans="1:11">
      <c r="D21" s="336"/>
      <c r="E21" s="336"/>
      <c r="F21" s="336"/>
      <c r="G21" s="336"/>
      <c r="H21" s="336"/>
      <c r="I21" s="336"/>
    </row>
    <row r="22" spans="1:11">
      <c r="D22" s="336"/>
      <c r="E22" s="336"/>
      <c r="F22" s="336"/>
      <c r="G22" s="336"/>
      <c r="H22" s="336"/>
      <c r="I22" s="336" t="s">
        <v>215</v>
      </c>
    </row>
    <row r="23" spans="1:11">
      <c r="D23" s="336"/>
      <c r="E23" s="336"/>
      <c r="F23" s="336"/>
      <c r="G23" s="336" t="s">
        <v>216</v>
      </c>
      <c r="H23" s="336"/>
      <c r="I23" s="344"/>
    </row>
    <row r="24" spans="1:11">
      <c r="B24" s="334" t="s">
        <v>209</v>
      </c>
      <c r="D24" s="336"/>
      <c r="E24" s="336"/>
      <c r="F24" s="336"/>
      <c r="G24" s="336"/>
      <c r="H24" s="336" t="s">
        <v>19</v>
      </c>
      <c r="I24" s="344"/>
    </row>
    <row r="25" spans="1:11">
      <c r="D25" s="336"/>
      <c r="E25" s="336"/>
      <c r="F25" s="336"/>
      <c r="G25" s="336"/>
      <c r="H25" s="345" t="s">
        <v>20</v>
      </c>
      <c r="I25" s="346">
        <v>190574241</v>
      </c>
    </row>
    <row r="26" spans="1:11" ht="15.75">
      <c r="A26" s="347"/>
      <c r="B26" s="348" t="s">
        <v>217</v>
      </c>
      <c r="C26" s="348" t="s">
        <v>218</v>
      </c>
      <c r="D26" s="349"/>
      <c r="E26" s="349"/>
      <c r="F26" s="349"/>
      <c r="G26" s="336" t="s">
        <v>219</v>
      </c>
      <c r="H26" s="344"/>
      <c r="I26" s="350" t="s">
        <v>202</v>
      </c>
    </row>
    <row r="27" spans="1:11">
      <c r="A27" s="521" t="s">
        <v>220</v>
      </c>
      <c r="B27" s="521"/>
      <c r="C27" s="521"/>
      <c r="D27" s="521"/>
      <c r="E27" s="521"/>
      <c r="F27" s="521"/>
      <c r="G27" s="521"/>
      <c r="H27" s="521"/>
      <c r="I27" s="521"/>
    </row>
    <row r="28" spans="1:11">
      <c r="A28" s="351"/>
      <c r="B28" s="352"/>
      <c r="C28" s="351"/>
      <c r="D28" s="351"/>
      <c r="E28" s="351"/>
      <c r="F28" s="351"/>
      <c r="G28" s="351"/>
      <c r="H28" s="351"/>
      <c r="I28" s="351"/>
    </row>
    <row r="30" spans="1:11">
      <c r="I30" s="353" t="s">
        <v>221</v>
      </c>
    </row>
    <row r="31" spans="1:11" ht="51">
      <c r="A31" s="354" t="s">
        <v>222</v>
      </c>
      <c r="B31" s="355" t="s">
        <v>223</v>
      </c>
      <c r="C31" s="355" t="s">
        <v>224</v>
      </c>
      <c r="D31" s="355" t="s">
        <v>225</v>
      </c>
      <c r="E31" s="355" t="s">
        <v>226</v>
      </c>
      <c r="F31" s="355" t="s">
        <v>227</v>
      </c>
      <c r="G31" s="356" t="s">
        <v>228</v>
      </c>
      <c r="H31" s="355" t="s">
        <v>229</v>
      </c>
      <c r="I31" s="356" t="s">
        <v>230</v>
      </c>
      <c r="J31" s="336"/>
      <c r="K31" s="336"/>
    </row>
    <row r="32" spans="1:11">
      <c r="A32" s="357">
        <v>1</v>
      </c>
      <c r="B32" s="357">
        <v>2</v>
      </c>
      <c r="C32" s="357">
        <v>3</v>
      </c>
      <c r="D32" s="357">
        <v>4</v>
      </c>
      <c r="E32" s="357">
        <v>5</v>
      </c>
      <c r="F32" s="357">
        <v>6</v>
      </c>
      <c r="G32" s="357">
        <v>7</v>
      </c>
      <c r="H32" s="357">
        <v>8</v>
      </c>
      <c r="I32" s="357">
        <v>9</v>
      </c>
    </row>
    <row r="33" spans="1:9">
      <c r="A33" s="358" t="s">
        <v>231</v>
      </c>
      <c r="B33" s="359">
        <v>3384.98</v>
      </c>
      <c r="C33" s="360">
        <v>7000</v>
      </c>
      <c r="D33" s="360">
        <v>1947.9</v>
      </c>
      <c r="E33" s="360">
        <v>1054</v>
      </c>
      <c r="F33" s="360">
        <v>1054</v>
      </c>
      <c r="G33" s="360">
        <f>B33+D33-E33</f>
        <v>4278.88</v>
      </c>
      <c r="H33" s="360">
        <v>0</v>
      </c>
      <c r="I33" s="360">
        <f>G33+H33</f>
        <v>4278.88</v>
      </c>
    </row>
    <row r="34" spans="1:9">
      <c r="A34" s="361" t="s">
        <v>232</v>
      </c>
      <c r="B34" s="360">
        <v>3384.98</v>
      </c>
      <c r="C34" s="360">
        <v>7000</v>
      </c>
      <c r="D34" s="360">
        <v>1947.9</v>
      </c>
      <c r="E34" s="360">
        <v>1054</v>
      </c>
      <c r="F34" s="360">
        <v>1054</v>
      </c>
      <c r="G34" s="360">
        <f>B34+D34-E34</f>
        <v>4278.88</v>
      </c>
      <c r="H34" s="360">
        <v>0</v>
      </c>
      <c r="I34" s="360">
        <f>G34+H34</f>
        <v>4278.88</v>
      </c>
    </row>
    <row r="35" spans="1:9">
      <c r="A35" s="358"/>
      <c r="B35" s="359"/>
      <c r="C35" s="359"/>
      <c r="D35" s="359"/>
      <c r="E35" s="359"/>
      <c r="F35" s="359"/>
      <c r="G35" s="359"/>
      <c r="H35" s="359"/>
      <c r="I35" s="359"/>
    </row>
    <row r="36" spans="1:9" ht="38.25">
      <c r="A36" s="362" t="s">
        <v>233</v>
      </c>
      <c r="B36" s="359"/>
      <c r="C36" s="359"/>
      <c r="D36" s="359"/>
      <c r="E36" s="359"/>
      <c r="F36" s="359"/>
      <c r="G36" s="359"/>
      <c r="H36" s="359"/>
      <c r="I36" s="359"/>
    </row>
    <row r="37" spans="1:9">
      <c r="A37" s="358" t="s">
        <v>234</v>
      </c>
      <c r="B37" s="359"/>
      <c r="C37" s="359"/>
      <c r="D37" s="359"/>
      <c r="E37" s="359"/>
      <c r="F37" s="359"/>
      <c r="G37" s="359"/>
      <c r="H37" s="359"/>
      <c r="I37" s="359"/>
    </row>
    <row r="38" spans="1:9">
      <c r="A38" s="363" t="s">
        <v>235</v>
      </c>
      <c r="B38" s="359"/>
      <c r="C38" s="359"/>
      <c r="D38" s="359"/>
      <c r="E38" s="359"/>
      <c r="F38" s="359"/>
      <c r="G38" s="359"/>
      <c r="H38" s="359"/>
      <c r="I38" s="359"/>
    </row>
    <row r="39" spans="1:9">
      <c r="A39" s="363" t="s">
        <v>236</v>
      </c>
      <c r="B39" s="359"/>
      <c r="C39" s="359"/>
      <c r="D39" s="359"/>
      <c r="E39" s="359"/>
      <c r="F39" s="359"/>
      <c r="G39" s="359"/>
      <c r="H39" s="359"/>
      <c r="I39" s="359"/>
    </row>
    <row r="40" spans="1:9">
      <c r="A40" s="363" t="s">
        <v>237</v>
      </c>
      <c r="B40" s="359"/>
      <c r="C40" s="359"/>
      <c r="D40" s="359"/>
      <c r="E40" s="359"/>
      <c r="F40" s="359"/>
      <c r="G40" s="359"/>
      <c r="H40" s="359"/>
      <c r="I40" s="359"/>
    </row>
    <row r="41" spans="1:9">
      <c r="A41" s="364"/>
      <c r="B41" s="364"/>
      <c r="C41" s="364"/>
      <c r="D41" s="364"/>
      <c r="E41" s="364"/>
      <c r="F41" s="364"/>
      <c r="G41" s="364"/>
      <c r="H41" s="364"/>
      <c r="I41" s="364"/>
    </row>
    <row r="42" spans="1:9">
      <c r="A42" s="522" t="s">
        <v>238</v>
      </c>
      <c r="B42" s="522"/>
      <c r="C42" s="522"/>
      <c r="D42" s="522"/>
      <c r="E42" s="522"/>
      <c r="F42" s="522"/>
      <c r="G42" s="522"/>
      <c r="H42" s="522"/>
      <c r="I42" s="522"/>
    </row>
    <row r="43" spans="1:9">
      <c r="A43" s="347" t="s">
        <v>182</v>
      </c>
      <c r="D43" s="347"/>
      <c r="H43" s="347" t="s">
        <v>183</v>
      </c>
    </row>
    <row r="44" spans="1:9">
      <c r="A44" s="336" t="s">
        <v>239</v>
      </c>
      <c r="B44" s="336"/>
      <c r="C44" s="336"/>
      <c r="D44" s="351" t="s">
        <v>185</v>
      </c>
      <c r="E44" s="336"/>
      <c r="F44" s="336"/>
      <c r="G44" s="336"/>
      <c r="H44" s="336" t="s">
        <v>186</v>
      </c>
      <c r="I44" s="336"/>
    </row>
    <row r="45" spans="1:9" ht="15">
      <c r="A45" s="365" t="s">
        <v>240</v>
      </c>
      <c r="B45" s="349"/>
      <c r="C45" s="336"/>
      <c r="D45" s="366"/>
      <c r="E45" s="336"/>
      <c r="F45" s="336"/>
      <c r="G45" s="336"/>
      <c r="H45" s="365" t="s">
        <v>206</v>
      </c>
      <c r="I45" s="336"/>
    </row>
    <row r="46" spans="1:9">
      <c r="A46" s="367" t="s">
        <v>241</v>
      </c>
      <c r="B46" s="367"/>
      <c r="C46" s="336"/>
      <c r="D46" s="351" t="s">
        <v>185</v>
      </c>
      <c r="E46" s="336"/>
      <c r="F46" s="336"/>
      <c r="G46" s="336"/>
      <c r="H46" s="336" t="s">
        <v>186</v>
      </c>
      <c r="I46" s="336"/>
    </row>
  </sheetData>
  <mergeCells count="9">
    <mergeCell ref="A16:I16"/>
    <mergeCell ref="A27:I27"/>
    <mergeCell ref="A42:I42"/>
    <mergeCell ref="A7:I7"/>
    <mergeCell ref="A8:I8"/>
    <mergeCell ref="A10:I10"/>
    <mergeCell ref="A11:I11"/>
    <mergeCell ref="A13:I13"/>
    <mergeCell ref="A15:I15"/>
  </mergeCells>
  <pageMargins left="0.7" right="0.7" top="0.75" bottom="0.75" header="0.3" footer="0.3"/>
  <pageSetup paperSize="9" scale="71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2"/>
  <sheetViews>
    <sheetView zoomScaleNormal="100" workbookViewId="0">
      <selection activeCell="E95" sqref="E95"/>
    </sheetView>
  </sheetViews>
  <sheetFormatPr defaultColWidth="9.140625" defaultRowHeight="12.75"/>
  <cols>
    <col min="1" max="1" width="11.5703125" style="157" customWidth="1"/>
    <col min="2" max="2" width="35.85546875" style="408" customWidth="1"/>
    <col min="3" max="3" width="3.42578125" style="408" customWidth="1"/>
    <col min="4" max="4" width="10.7109375" style="408" customWidth="1"/>
    <col min="5" max="5" width="10.42578125" style="408" customWidth="1"/>
    <col min="6" max="6" width="20.5703125" style="408" customWidth="1"/>
    <col min="7" max="7" width="13.5703125" style="408" bestFit="1" customWidth="1"/>
    <col min="8" max="8" width="40.28515625" style="408" customWidth="1"/>
    <col min="9" max="16384" width="9.140625" style="408"/>
  </cols>
  <sheetData>
    <row r="1" spans="1:11" s="368" customFormat="1" ht="15" customHeight="1">
      <c r="C1" s="369"/>
      <c r="D1" s="538" t="s">
        <v>242</v>
      </c>
      <c r="E1" s="538"/>
      <c r="F1" s="538"/>
    </row>
    <row r="2" spans="1:11" s="368" customFormat="1" ht="15" customHeight="1">
      <c r="C2" s="369"/>
      <c r="D2" s="538"/>
      <c r="E2" s="538"/>
      <c r="F2" s="538"/>
    </row>
    <row r="3" spans="1:11" s="368" customFormat="1" ht="12">
      <c r="C3" s="369"/>
      <c r="D3" s="538"/>
      <c r="E3" s="538"/>
      <c r="F3" s="538"/>
    </row>
    <row r="4" spans="1:11" s="368" customFormat="1" ht="15.75" customHeight="1">
      <c r="B4" s="368" t="s">
        <v>243</v>
      </c>
      <c r="C4" s="370"/>
      <c r="D4" s="370"/>
      <c r="E4" s="370"/>
      <c r="F4" s="370"/>
    </row>
    <row r="5" spans="1:11" s="368" customFormat="1" ht="15.75" customHeight="1">
      <c r="A5" s="531" t="s">
        <v>244</v>
      </c>
      <c r="B5" s="531"/>
      <c r="C5" s="531"/>
      <c r="D5" s="531"/>
      <c r="E5" s="531"/>
      <c r="F5" s="531"/>
    </row>
    <row r="6" spans="1:11" s="368" customFormat="1" ht="14.25" customHeight="1">
      <c r="B6" s="539"/>
      <c r="C6" s="539"/>
      <c r="D6" s="540"/>
      <c r="E6" s="540"/>
      <c r="F6" s="540"/>
    </row>
    <row r="7" spans="1:11" s="368" customFormat="1" ht="13.5" customHeight="1">
      <c r="A7" s="541" t="s">
        <v>245</v>
      </c>
      <c r="B7" s="541"/>
      <c r="C7" s="541"/>
      <c r="D7" s="541"/>
      <c r="E7" s="541"/>
      <c r="F7" s="541"/>
      <c r="G7" s="371"/>
      <c r="H7" s="371"/>
      <c r="I7" s="371"/>
      <c r="J7" s="371"/>
      <c r="K7" s="371"/>
    </row>
    <row r="8" spans="1:11" s="368" customFormat="1" ht="9.75" customHeight="1">
      <c r="A8" s="372"/>
      <c r="B8" s="373"/>
      <c r="C8" s="373"/>
      <c r="D8" s="373"/>
      <c r="E8" s="373"/>
      <c r="F8" s="373"/>
      <c r="G8" s="373"/>
      <c r="H8" s="373"/>
      <c r="I8" s="373"/>
      <c r="J8" s="373"/>
      <c r="K8" s="373"/>
    </row>
    <row r="9" spans="1:11" s="368" customFormat="1" ht="12.75" customHeight="1">
      <c r="A9" s="531" t="s">
        <v>213</v>
      </c>
      <c r="B9" s="531"/>
      <c r="C9" s="531"/>
      <c r="D9" s="531"/>
      <c r="E9" s="531"/>
      <c r="F9" s="531"/>
      <c r="G9" s="374"/>
      <c r="H9" s="374"/>
      <c r="I9" s="374"/>
      <c r="J9" s="374"/>
      <c r="K9" s="374"/>
    </row>
    <row r="10" spans="1:11" s="368" customFormat="1" ht="12.75" customHeight="1">
      <c r="A10" s="530" t="s">
        <v>246</v>
      </c>
      <c r="B10" s="530"/>
      <c r="C10" s="530"/>
      <c r="D10" s="530"/>
      <c r="E10" s="530"/>
      <c r="F10" s="530"/>
    </row>
    <row r="11" spans="1:11" s="368" customFormat="1" ht="11.25" customHeight="1">
      <c r="A11" s="530" t="s">
        <v>12</v>
      </c>
      <c r="B11" s="530"/>
      <c r="C11" s="530"/>
      <c r="D11" s="530"/>
      <c r="E11" s="530"/>
      <c r="F11" s="530"/>
    </row>
    <row r="12" spans="1:11" s="368" customFormat="1" ht="11.25" customHeight="1">
      <c r="A12" s="373"/>
      <c r="B12" s="353"/>
      <c r="C12" s="353"/>
      <c r="D12" s="353"/>
      <c r="E12" s="353"/>
      <c r="F12" s="353"/>
    </row>
    <row r="13" spans="1:11" s="368" customFormat="1" ht="12.75" customHeight="1">
      <c r="A13" s="531" t="s">
        <v>13</v>
      </c>
      <c r="B13" s="531"/>
      <c r="C13" s="531"/>
      <c r="D13" s="531"/>
      <c r="E13" s="531"/>
      <c r="F13" s="531"/>
    </row>
    <row r="14" spans="1:11" s="368" customFormat="1" ht="12.75" customHeight="1">
      <c r="A14" s="530" t="s">
        <v>247</v>
      </c>
      <c r="B14" s="530"/>
      <c r="C14" s="530"/>
      <c r="D14" s="530"/>
      <c r="E14" s="530"/>
      <c r="F14" s="530"/>
    </row>
    <row r="15" spans="1:11" s="368" customFormat="1" ht="12.75" customHeight="1">
      <c r="A15" s="353"/>
      <c r="B15" s="353" t="s">
        <v>248</v>
      </c>
      <c r="C15" s="353"/>
      <c r="F15" s="375"/>
    </row>
    <row r="16" spans="1:11" s="368" customFormat="1" ht="12" customHeight="1">
      <c r="A16" s="532"/>
      <c r="B16" s="532"/>
      <c r="C16" s="532"/>
      <c r="D16" s="532"/>
      <c r="E16" s="532"/>
      <c r="F16" s="532"/>
    </row>
    <row r="17" spans="1:6" s="368" customFormat="1" ht="11.25" customHeight="1">
      <c r="A17" s="376"/>
      <c r="B17" s="26"/>
      <c r="C17" s="26"/>
      <c r="D17" s="377"/>
      <c r="E17" s="378"/>
      <c r="F17" s="379" t="s">
        <v>249</v>
      </c>
    </row>
    <row r="18" spans="1:6" s="368" customFormat="1" ht="12" customHeight="1">
      <c r="A18" s="533" t="s">
        <v>28</v>
      </c>
      <c r="B18" s="528" t="s">
        <v>29</v>
      </c>
      <c r="C18" s="528" t="s">
        <v>250</v>
      </c>
      <c r="D18" s="534" t="s">
        <v>251</v>
      </c>
      <c r="E18" s="535"/>
      <c r="F18" s="535"/>
    </row>
    <row r="19" spans="1:6" s="368" customFormat="1" ht="15" customHeight="1">
      <c r="A19" s="533"/>
      <c r="B19" s="528"/>
      <c r="C19" s="528"/>
      <c r="D19" s="536" t="s">
        <v>252</v>
      </c>
      <c r="E19" s="536"/>
      <c r="F19" s="537"/>
    </row>
    <row r="20" spans="1:6" s="368" customFormat="1" ht="27" customHeight="1">
      <c r="A20" s="533"/>
      <c r="B20" s="528"/>
      <c r="C20" s="528"/>
      <c r="D20" s="528" t="s">
        <v>253</v>
      </c>
      <c r="E20" s="528" t="s">
        <v>254</v>
      </c>
      <c r="F20" s="529"/>
    </row>
    <row r="21" spans="1:6" s="368" customFormat="1" ht="24">
      <c r="A21" s="533"/>
      <c r="B21" s="528"/>
      <c r="C21" s="528"/>
      <c r="D21" s="528"/>
      <c r="E21" s="380" t="s">
        <v>255</v>
      </c>
      <c r="F21" s="380" t="s">
        <v>256</v>
      </c>
    </row>
    <row r="22" spans="1:6" s="368" customFormat="1" ht="12">
      <c r="A22" s="381">
        <v>1</v>
      </c>
      <c r="B22" s="381">
        <v>2</v>
      </c>
      <c r="C22" s="381">
        <v>3</v>
      </c>
      <c r="D22" s="381">
        <v>4</v>
      </c>
      <c r="E22" s="381">
        <v>5</v>
      </c>
      <c r="F22" s="381">
        <v>6</v>
      </c>
    </row>
    <row r="23" spans="1:6" s="368" customFormat="1" ht="11.25" customHeight="1">
      <c r="A23" s="382" t="s">
        <v>257</v>
      </c>
      <c r="B23" s="383" t="s">
        <v>258</v>
      </c>
      <c r="C23" s="384">
        <v>1</v>
      </c>
      <c r="D23" s="385">
        <f>D24+D30+D32++D35+D40+D52+D58++D67+D73</f>
        <v>1.6</v>
      </c>
      <c r="E23" s="385">
        <f>E24+E30+E32+E35+E40+E52+E58+E67+E73</f>
        <v>38.200000000000003</v>
      </c>
      <c r="F23" s="385">
        <f>F24+F30+F32+F35+F40+F52+F58+F67+F73</f>
        <v>0</v>
      </c>
    </row>
    <row r="24" spans="1:6" s="368" customFormat="1" ht="12.75" customHeight="1">
      <c r="A24" s="382" t="s">
        <v>259</v>
      </c>
      <c r="B24" s="386" t="s">
        <v>40</v>
      </c>
      <c r="C24" s="384">
        <v>2</v>
      </c>
      <c r="D24" s="387">
        <f>D25+D29</f>
        <v>0</v>
      </c>
      <c r="E24" s="387">
        <f>E25+E29</f>
        <v>36.6</v>
      </c>
      <c r="F24" s="387">
        <f>F25+F29</f>
        <v>0</v>
      </c>
    </row>
    <row r="25" spans="1:6" s="368" customFormat="1" ht="12">
      <c r="A25" s="388" t="s">
        <v>260</v>
      </c>
      <c r="B25" s="389" t="s">
        <v>42</v>
      </c>
      <c r="C25" s="384">
        <v>3</v>
      </c>
      <c r="D25" s="387">
        <f>D26+D28</f>
        <v>0</v>
      </c>
      <c r="E25" s="387">
        <v>36</v>
      </c>
      <c r="F25" s="387">
        <f>F26+F28</f>
        <v>0</v>
      </c>
    </row>
    <row r="26" spans="1:6" s="368" customFormat="1" ht="12">
      <c r="A26" s="388" t="s">
        <v>261</v>
      </c>
      <c r="B26" s="389" t="s">
        <v>262</v>
      </c>
      <c r="C26" s="384">
        <v>4</v>
      </c>
      <c r="D26" s="387"/>
      <c r="E26" s="387">
        <v>36</v>
      </c>
      <c r="F26" s="387"/>
    </row>
    <row r="27" spans="1:6" s="368" customFormat="1" ht="12">
      <c r="A27" s="388" t="s">
        <v>263</v>
      </c>
      <c r="B27" s="389" t="s">
        <v>264</v>
      </c>
      <c r="C27" s="384">
        <v>5</v>
      </c>
      <c r="D27" s="387"/>
      <c r="E27" s="387">
        <v>5.8</v>
      </c>
      <c r="F27" s="387"/>
    </row>
    <row r="28" spans="1:6" s="368" customFormat="1" ht="12">
      <c r="A28" s="388" t="s">
        <v>265</v>
      </c>
      <c r="B28" s="389" t="s">
        <v>44</v>
      </c>
      <c r="C28" s="384">
        <v>6</v>
      </c>
      <c r="D28" s="387"/>
      <c r="E28" s="387"/>
      <c r="F28" s="387"/>
    </row>
    <row r="29" spans="1:6" s="368" customFormat="1" ht="12">
      <c r="A29" s="388" t="s">
        <v>266</v>
      </c>
      <c r="B29" s="389" t="s">
        <v>45</v>
      </c>
      <c r="C29" s="384">
        <v>7</v>
      </c>
      <c r="D29" s="387">
        <v>0</v>
      </c>
      <c r="E29" s="387">
        <v>0.6</v>
      </c>
      <c r="F29" s="387"/>
    </row>
    <row r="30" spans="1:6" s="368" customFormat="1" ht="12">
      <c r="A30" s="382" t="s">
        <v>267</v>
      </c>
      <c r="B30" s="386" t="s">
        <v>268</v>
      </c>
      <c r="C30" s="384">
        <v>8</v>
      </c>
      <c r="D30" s="390">
        <f>D31</f>
        <v>1.6</v>
      </c>
      <c r="E30" s="390">
        <f>E31</f>
        <v>1.6</v>
      </c>
      <c r="F30" s="391">
        <f>F31</f>
        <v>0</v>
      </c>
    </row>
    <row r="31" spans="1:6" s="368" customFormat="1" ht="12">
      <c r="A31" s="388" t="s">
        <v>269</v>
      </c>
      <c r="B31" s="389" t="s">
        <v>268</v>
      </c>
      <c r="C31" s="384">
        <v>9</v>
      </c>
      <c r="D31" s="387">
        <v>1.6</v>
      </c>
      <c r="E31" s="387">
        <v>1.6</v>
      </c>
      <c r="F31" s="385"/>
    </row>
    <row r="32" spans="1:6" s="368" customFormat="1" ht="12" hidden="1">
      <c r="A32" s="382" t="s">
        <v>270</v>
      </c>
      <c r="B32" s="386" t="s">
        <v>271</v>
      </c>
      <c r="C32" s="384">
        <v>10</v>
      </c>
      <c r="D32" s="387">
        <f>D33+D34</f>
        <v>0</v>
      </c>
      <c r="E32" s="387">
        <f>E33+E34</f>
        <v>0</v>
      </c>
      <c r="F32" s="387">
        <f>F33+F34</f>
        <v>0</v>
      </c>
    </row>
    <row r="33" spans="1:6" s="368" customFormat="1" ht="13.5" hidden="1" customHeight="1">
      <c r="A33" s="388" t="s">
        <v>272</v>
      </c>
      <c r="B33" s="389" t="s">
        <v>66</v>
      </c>
      <c r="C33" s="384">
        <v>11</v>
      </c>
      <c r="D33" s="387"/>
      <c r="E33" s="387"/>
      <c r="F33" s="387"/>
    </row>
    <row r="34" spans="1:6" s="368" customFormat="1" ht="12" hidden="1">
      <c r="A34" s="388" t="s">
        <v>273</v>
      </c>
      <c r="B34" s="389" t="s">
        <v>274</v>
      </c>
      <c r="C34" s="384">
        <v>12</v>
      </c>
      <c r="D34" s="385"/>
      <c r="E34" s="385"/>
      <c r="F34" s="385"/>
    </row>
    <row r="35" spans="1:6" s="368" customFormat="1" ht="12" hidden="1">
      <c r="A35" s="382" t="s">
        <v>275</v>
      </c>
      <c r="B35" s="386" t="s">
        <v>78</v>
      </c>
      <c r="C35" s="384">
        <v>13</v>
      </c>
      <c r="D35" s="387">
        <f>D36</f>
        <v>0</v>
      </c>
      <c r="E35" s="387">
        <f>E36</f>
        <v>0</v>
      </c>
      <c r="F35" s="387">
        <f>F36</f>
        <v>0</v>
      </c>
    </row>
    <row r="36" spans="1:6" s="368" customFormat="1" ht="12" hidden="1">
      <c r="A36" s="388" t="s">
        <v>276</v>
      </c>
      <c r="B36" s="389" t="s">
        <v>277</v>
      </c>
      <c r="C36" s="384">
        <v>14</v>
      </c>
      <c r="D36" s="387">
        <f>D37+D38+D39</f>
        <v>0</v>
      </c>
      <c r="E36" s="387">
        <f>E37+E38+E39</f>
        <v>0</v>
      </c>
      <c r="F36" s="387">
        <f>F37+F38+F39</f>
        <v>0</v>
      </c>
    </row>
    <row r="37" spans="1:6" s="368" customFormat="1" ht="12" hidden="1">
      <c r="A37" s="388" t="s">
        <v>278</v>
      </c>
      <c r="B37" s="389" t="s">
        <v>80</v>
      </c>
      <c r="C37" s="384">
        <v>15</v>
      </c>
      <c r="D37" s="385"/>
      <c r="E37" s="385"/>
      <c r="F37" s="392"/>
    </row>
    <row r="38" spans="1:6" s="368" customFormat="1" ht="12" hidden="1">
      <c r="A38" s="388" t="s">
        <v>279</v>
      </c>
      <c r="B38" s="389" t="s">
        <v>81</v>
      </c>
      <c r="C38" s="384">
        <v>16</v>
      </c>
      <c r="D38" s="385"/>
      <c r="E38" s="385"/>
      <c r="F38" s="392"/>
    </row>
    <row r="39" spans="1:6" s="368" customFormat="1" ht="12" hidden="1">
      <c r="A39" s="388" t="s">
        <v>280</v>
      </c>
      <c r="B39" s="389" t="s">
        <v>82</v>
      </c>
      <c r="C39" s="384">
        <v>17</v>
      </c>
      <c r="D39" s="385"/>
      <c r="E39" s="385"/>
      <c r="F39" s="392"/>
    </row>
    <row r="40" spans="1:6" s="368" customFormat="1" ht="12" hidden="1">
      <c r="A40" s="382" t="s">
        <v>281</v>
      </c>
      <c r="B40" s="386" t="s">
        <v>83</v>
      </c>
      <c r="C40" s="384">
        <v>18</v>
      </c>
      <c r="D40" s="387">
        <f>D41+D44+D47</f>
        <v>0</v>
      </c>
      <c r="E40" s="387">
        <f>E41+E44+E47</f>
        <v>0</v>
      </c>
      <c r="F40" s="387">
        <f>F41+F44+F47</f>
        <v>0</v>
      </c>
    </row>
    <row r="41" spans="1:6" s="368" customFormat="1" ht="12" hidden="1">
      <c r="A41" s="388" t="s">
        <v>282</v>
      </c>
      <c r="B41" s="389" t="s">
        <v>84</v>
      </c>
      <c r="C41" s="384">
        <v>19</v>
      </c>
      <c r="D41" s="387">
        <f>D42+D43</f>
        <v>0</v>
      </c>
      <c r="E41" s="387">
        <f>E42+E43</f>
        <v>0</v>
      </c>
      <c r="F41" s="387">
        <f>F42+F43</f>
        <v>0</v>
      </c>
    </row>
    <row r="42" spans="1:6" s="368" customFormat="1" ht="24" hidden="1">
      <c r="A42" s="388" t="s">
        <v>283</v>
      </c>
      <c r="B42" s="389" t="s">
        <v>284</v>
      </c>
      <c r="C42" s="384">
        <v>20</v>
      </c>
      <c r="D42" s="385"/>
      <c r="E42" s="385"/>
      <c r="F42" s="392"/>
    </row>
    <row r="43" spans="1:6" s="368" customFormat="1" ht="12" hidden="1">
      <c r="A43" s="388" t="s">
        <v>285</v>
      </c>
      <c r="B43" s="389" t="s">
        <v>286</v>
      </c>
      <c r="C43" s="384">
        <v>21</v>
      </c>
      <c r="D43" s="385"/>
      <c r="E43" s="385"/>
      <c r="F43" s="392"/>
    </row>
    <row r="44" spans="1:6" s="368" customFormat="1" ht="12" hidden="1">
      <c r="A44" s="388" t="s">
        <v>287</v>
      </c>
      <c r="B44" s="389" t="s">
        <v>87</v>
      </c>
      <c r="C44" s="384">
        <v>22</v>
      </c>
      <c r="D44" s="387">
        <f>D45+D46</f>
        <v>0</v>
      </c>
      <c r="E44" s="387">
        <f>E45+E46</f>
        <v>0</v>
      </c>
      <c r="F44" s="387">
        <f>F45+F46</f>
        <v>0</v>
      </c>
    </row>
    <row r="45" spans="1:6" s="368" customFormat="1" ht="24" hidden="1">
      <c r="A45" s="388" t="s">
        <v>288</v>
      </c>
      <c r="B45" s="389" t="s">
        <v>289</v>
      </c>
      <c r="C45" s="384">
        <v>23</v>
      </c>
      <c r="D45" s="385"/>
      <c r="E45" s="385"/>
      <c r="F45" s="392"/>
    </row>
    <row r="46" spans="1:6" s="368" customFormat="1" ht="24" hidden="1">
      <c r="A46" s="388" t="s">
        <v>290</v>
      </c>
      <c r="B46" s="389" t="s">
        <v>291</v>
      </c>
      <c r="C46" s="384">
        <v>24</v>
      </c>
      <c r="D46" s="385"/>
      <c r="E46" s="385"/>
      <c r="F46" s="392"/>
    </row>
    <row r="47" spans="1:6" s="368" customFormat="1" ht="12" hidden="1">
      <c r="A47" s="388" t="s">
        <v>292</v>
      </c>
      <c r="B47" s="389" t="s">
        <v>293</v>
      </c>
      <c r="C47" s="384">
        <v>25</v>
      </c>
      <c r="D47" s="387">
        <f>D48+D49+D50+D51</f>
        <v>0</v>
      </c>
      <c r="E47" s="387">
        <f>E48+E49+E50+E51</f>
        <v>0</v>
      </c>
      <c r="F47" s="387">
        <f>F48+F49+F50+F51</f>
        <v>0</v>
      </c>
    </row>
    <row r="48" spans="1:6" s="368" customFormat="1" ht="24" hidden="1">
      <c r="A48" s="388" t="s">
        <v>294</v>
      </c>
      <c r="B48" s="389" t="s">
        <v>295</v>
      </c>
      <c r="C48" s="384">
        <v>26</v>
      </c>
      <c r="D48" s="385"/>
      <c r="E48" s="385"/>
      <c r="F48" s="392"/>
    </row>
    <row r="49" spans="1:6" s="368" customFormat="1" ht="12" hidden="1">
      <c r="A49" s="388" t="s">
        <v>296</v>
      </c>
      <c r="B49" s="389" t="s">
        <v>297</v>
      </c>
      <c r="C49" s="384">
        <v>27</v>
      </c>
      <c r="D49" s="385"/>
      <c r="E49" s="385"/>
      <c r="F49" s="392"/>
    </row>
    <row r="50" spans="1:6" s="368" customFormat="1" ht="24" hidden="1">
      <c r="A50" s="388" t="s">
        <v>298</v>
      </c>
      <c r="B50" s="393" t="s">
        <v>299</v>
      </c>
      <c r="C50" s="384">
        <v>28</v>
      </c>
      <c r="D50" s="385"/>
      <c r="E50" s="385"/>
      <c r="F50" s="392"/>
    </row>
    <row r="51" spans="1:6" s="368" customFormat="1" ht="12" hidden="1">
      <c r="A51" s="388" t="s">
        <v>300</v>
      </c>
      <c r="B51" s="393" t="s">
        <v>301</v>
      </c>
      <c r="C51" s="384">
        <v>29</v>
      </c>
      <c r="D51" s="385"/>
      <c r="E51" s="385"/>
      <c r="F51" s="392"/>
    </row>
    <row r="52" spans="1:6" s="368" customFormat="1" ht="12" hidden="1">
      <c r="A52" s="382" t="s">
        <v>302</v>
      </c>
      <c r="B52" s="386" t="s">
        <v>89</v>
      </c>
      <c r="C52" s="384">
        <v>30</v>
      </c>
      <c r="D52" s="387">
        <f>D53+D54+D55+D56+D57</f>
        <v>0</v>
      </c>
      <c r="E52" s="387">
        <f>E53+E54+E55+E56+E57</f>
        <v>0</v>
      </c>
      <c r="F52" s="387">
        <f>F53+F54+F55+F56+F57</f>
        <v>0</v>
      </c>
    </row>
    <row r="53" spans="1:6" s="368" customFormat="1" ht="12" hidden="1">
      <c r="A53" s="388" t="s">
        <v>303</v>
      </c>
      <c r="B53" s="389" t="s">
        <v>304</v>
      </c>
      <c r="C53" s="384">
        <v>31</v>
      </c>
      <c r="D53" s="387"/>
      <c r="E53" s="387"/>
      <c r="F53" s="387"/>
    </row>
    <row r="54" spans="1:6" s="368" customFormat="1" ht="12" hidden="1">
      <c r="A54" s="388" t="s">
        <v>305</v>
      </c>
      <c r="B54" s="389" t="s">
        <v>306</v>
      </c>
      <c r="C54" s="384">
        <v>32</v>
      </c>
      <c r="D54" s="387"/>
      <c r="E54" s="387"/>
      <c r="F54" s="387"/>
    </row>
    <row r="55" spans="1:6" s="368" customFormat="1" ht="12" hidden="1" customHeight="1">
      <c r="A55" s="388" t="s">
        <v>307</v>
      </c>
      <c r="B55" s="389" t="s">
        <v>308</v>
      </c>
      <c r="C55" s="384">
        <v>33</v>
      </c>
      <c r="D55" s="387"/>
      <c r="E55" s="387"/>
      <c r="F55" s="387"/>
    </row>
    <row r="56" spans="1:6" s="368" customFormat="1" ht="24" hidden="1">
      <c r="A56" s="388" t="s">
        <v>309</v>
      </c>
      <c r="B56" s="389" t="s">
        <v>95</v>
      </c>
      <c r="C56" s="384">
        <v>34</v>
      </c>
      <c r="D56" s="387"/>
      <c r="E56" s="387"/>
      <c r="F56" s="387"/>
    </row>
    <row r="57" spans="1:6" s="368" customFormat="1" ht="24" hidden="1">
      <c r="A57" s="388" t="s">
        <v>310</v>
      </c>
      <c r="B57" s="389" t="s">
        <v>311</v>
      </c>
      <c r="C57" s="384">
        <v>35</v>
      </c>
      <c r="D57" s="387"/>
      <c r="E57" s="387"/>
      <c r="F57" s="387"/>
    </row>
    <row r="58" spans="1:6" s="368" customFormat="1" ht="12" hidden="1">
      <c r="A58" s="382" t="s">
        <v>312</v>
      </c>
      <c r="B58" s="386" t="s">
        <v>97</v>
      </c>
      <c r="C58" s="384">
        <v>36</v>
      </c>
      <c r="D58" s="387">
        <f>D59+D62+D66</f>
        <v>0</v>
      </c>
      <c r="E58" s="387">
        <f>E59+E62+E66</f>
        <v>0</v>
      </c>
      <c r="F58" s="387">
        <f>F59+F62+F66</f>
        <v>0</v>
      </c>
    </row>
    <row r="59" spans="1:6" s="368" customFormat="1" ht="12" hidden="1">
      <c r="A59" s="388" t="s">
        <v>313</v>
      </c>
      <c r="B59" s="394" t="s">
        <v>314</v>
      </c>
      <c r="C59" s="384">
        <v>37</v>
      </c>
      <c r="D59" s="387">
        <f>D60+D61</f>
        <v>0</v>
      </c>
      <c r="E59" s="387">
        <f>E60+E61</f>
        <v>0</v>
      </c>
      <c r="F59" s="387">
        <f>F60+F61</f>
        <v>0</v>
      </c>
    </row>
    <row r="60" spans="1:6" s="368" customFormat="1" ht="12" hidden="1">
      <c r="A60" s="388" t="s">
        <v>315</v>
      </c>
      <c r="B60" s="394" t="s">
        <v>99</v>
      </c>
      <c r="C60" s="384">
        <v>38</v>
      </c>
      <c r="D60" s="385"/>
      <c r="E60" s="385"/>
      <c r="F60" s="392"/>
    </row>
    <row r="61" spans="1:6" s="368" customFormat="1" ht="12" hidden="1">
      <c r="A61" s="388" t="s">
        <v>316</v>
      </c>
      <c r="B61" s="394" t="s">
        <v>100</v>
      </c>
      <c r="C61" s="384">
        <v>39</v>
      </c>
      <c r="D61" s="385"/>
      <c r="E61" s="385"/>
      <c r="F61" s="392"/>
    </row>
    <row r="62" spans="1:6" s="368" customFormat="1" ht="12" hidden="1" customHeight="1">
      <c r="A62" s="388" t="s">
        <v>317</v>
      </c>
      <c r="B62" s="389" t="s">
        <v>318</v>
      </c>
      <c r="C62" s="384">
        <v>40</v>
      </c>
      <c r="D62" s="387">
        <f>D63+D64+D65</f>
        <v>0</v>
      </c>
      <c r="E62" s="387">
        <f>E63+E64+E65</f>
        <v>0</v>
      </c>
      <c r="F62" s="387">
        <f>F63+F64+F65</f>
        <v>0</v>
      </c>
    </row>
    <row r="63" spans="1:6" s="368" customFormat="1" ht="12" hidden="1">
      <c r="A63" s="388" t="s">
        <v>319</v>
      </c>
      <c r="B63" s="389" t="s">
        <v>320</v>
      </c>
      <c r="C63" s="384">
        <v>41</v>
      </c>
      <c r="D63" s="385"/>
      <c r="E63" s="385"/>
      <c r="F63" s="392"/>
    </row>
    <row r="64" spans="1:6" s="368" customFormat="1" ht="12" hidden="1">
      <c r="A64" s="388" t="s">
        <v>321</v>
      </c>
      <c r="B64" s="389" t="s">
        <v>322</v>
      </c>
      <c r="C64" s="384">
        <v>42</v>
      </c>
      <c r="D64" s="385"/>
      <c r="E64" s="385"/>
      <c r="F64" s="392"/>
    </row>
    <row r="65" spans="1:6" s="368" customFormat="1" ht="12" hidden="1">
      <c r="A65" s="388" t="s">
        <v>323</v>
      </c>
      <c r="B65" s="389" t="s">
        <v>324</v>
      </c>
      <c r="C65" s="384">
        <v>43</v>
      </c>
      <c r="D65" s="385"/>
      <c r="E65" s="385"/>
      <c r="F65" s="392"/>
    </row>
    <row r="66" spans="1:6" s="368" customFormat="1" ht="12" hidden="1">
      <c r="A66" s="388" t="s">
        <v>325</v>
      </c>
      <c r="B66" s="389" t="s">
        <v>104</v>
      </c>
      <c r="C66" s="384">
        <v>44</v>
      </c>
      <c r="D66" s="387"/>
      <c r="E66" s="387"/>
      <c r="F66" s="387"/>
    </row>
    <row r="67" spans="1:6" s="368" customFormat="1" ht="12" hidden="1">
      <c r="A67" s="382" t="s">
        <v>326</v>
      </c>
      <c r="B67" s="386" t="s">
        <v>327</v>
      </c>
      <c r="C67" s="384">
        <v>45</v>
      </c>
      <c r="D67" s="387">
        <f>D68+D72</f>
        <v>0</v>
      </c>
      <c r="E67" s="387">
        <f>E68+E72</f>
        <v>0</v>
      </c>
      <c r="F67" s="387">
        <f>F68+F72</f>
        <v>0</v>
      </c>
    </row>
    <row r="68" spans="1:6" s="368" customFormat="1" ht="12" hidden="1">
      <c r="A68" s="388" t="s">
        <v>328</v>
      </c>
      <c r="B68" s="395" t="s">
        <v>329</v>
      </c>
      <c r="C68" s="384">
        <v>46</v>
      </c>
      <c r="D68" s="387">
        <f>D69+D70+D71</f>
        <v>0</v>
      </c>
      <c r="E68" s="387">
        <f>E69+E70+E71</f>
        <v>0</v>
      </c>
      <c r="F68" s="387">
        <f>F69+F70+F71</f>
        <v>0</v>
      </c>
    </row>
    <row r="69" spans="1:6" s="368" customFormat="1" ht="12" hidden="1">
      <c r="A69" s="388" t="s">
        <v>330</v>
      </c>
      <c r="B69" s="395" t="s">
        <v>331</v>
      </c>
      <c r="C69" s="384">
        <v>47</v>
      </c>
      <c r="D69" s="385"/>
      <c r="E69" s="385"/>
      <c r="F69" s="392"/>
    </row>
    <row r="70" spans="1:6" s="368" customFormat="1" ht="12" hidden="1">
      <c r="A70" s="388" t="s">
        <v>332</v>
      </c>
      <c r="B70" s="389" t="s">
        <v>333</v>
      </c>
      <c r="C70" s="384">
        <v>48</v>
      </c>
      <c r="D70" s="385"/>
      <c r="E70" s="385"/>
      <c r="F70" s="392"/>
    </row>
    <row r="71" spans="1:6" s="368" customFormat="1" ht="12" hidden="1">
      <c r="A71" s="388" t="s">
        <v>334</v>
      </c>
      <c r="B71" s="393" t="s">
        <v>335</v>
      </c>
      <c r="C71" s="384">
        <v>49</v>
      </c>
      <c r="D71" s="385"/>
      <c r="E71" s="385"/>
      <c r="F71" s="392"/>
    </row>
    <row r="72" spans="1:6" s="368" customFormat="1" ht="12" hidden="1">
      <c r="A72" s="388" t="s">
        <v>336</v>
      </c>
      <c r="B72" s="389" t="s">
        <v>337</v>
      </c>
      <c r="C72" s="384">
        <v>50</v>
      </c>
      <c r="D72" s="387"/>
      <c r="E72" s="387"/>
      <c r="F72" s="387"/>
    </row>
    <row r="73" spans="1:6" s="368" customFormat="1" ht="36" hidden="1">
      <c r="A73" s="382" t="s">
        <v>338</v>
      </c>
      <c r="B73" s="386" t="s">
        <v>339</v>
      </c>
      <c r="C73" s="384">
        <v>51</v>
      </c>
      <c r="D73" s="387"/>
      <c r="E73" s="387"/>
      <c r="F73" s="387"/>
    </row>
    <row r="74" spans="1:6" s="368" customFormat="1" ht="48" hidden="1">
      <c r="A74" s="382" t="s">
        <v>340</v>
      </c>
      <c r="B74" s="396" t="s">
        <v>341</v>
      </c>
      <c r="C74" s="384">
        <v>52</v>
      </c>
      <c r="D74" s="385">
        <f>D75+D81+D82</f>
        <v>0</v>
      </c>
      <c r="E74" s="385">
        <f>E75+E81+E82</f>
        <v>0</v>
      </c>
      <c r="F74" s="385">
        <f>F75+F81+F82</f>
        <v>0</v>
      </c>
    </row>
    <row r="75" spans="1:6" s="368" customFormat="1" ht="24" hidden="1">
      <c r="A75" s="382" t="s">
        <v>342</v>
      </c>
      <c r="B75" s="396" t="s">
        <v>121</v>
      </c>
      <c r="C75" s="384">
        <v>53</v>
      </c>
      <c r="D75" s="387">
        <f>D76+D77+D78+D79+D80</f>
        <v>0</v>
      </c>
      <c r="E75" s="387">
        <f>E76+E77+E78+E79+E80</f>
        <v>0</v>
      </c>
      <c r="F75" s="387">
        <f>F76+F77+F78+F79+F80</f>
        <v>0</v>
      </c>
    </row>
    <row r="76" spans="1:6" s="368" customFormat="1" ht="24" hidden="1">
      <c r="A76" s="388" t="s">
        <v>343</v>
      </c>
      <c r="B76" s="395" t="s">
        <v>344</v>
      </c>
      <c r="C76" s="384">
        <v>54</v>
      </c>
      <c r="D76" s="387"/>
      <c r="E76" s="387"/>
      <c r="F76" s="387"/>
    </row>
    <row r="77" spans="1:6" s="368" customFormat="1" ht="14.25" hidden="1" customHeight="1">
      <c r="A77" s="388" t="s">
        <v>345</v>
      </c>
      <c r="B77" s="397" t="s">
        <v>346</v>
      </c>
      <c r="C77" s="384">
        <v>55</v>
      </c>
      <c r="D77" s="387"/>
      <c r="E77" s="387"/>
      <c r="F77" s="387"/>
    </row>
    <row r="78" spans="1:6" s="368" customFormat="1" ht="12" hidden="1">
      <c r="A78" s="388" t="s">
        <v>347</v>
      </c>
      <c r="B78" s="397" t="s">
        <v>348</v>
      </c>
      <c r="C78" s="384">
        <v>56</v>
      </c>
      <c r="D78" s="387"/>
      <c r="E78" s="387"/>
      <c r="F78" s="387"/>
    </row>
    <row r="79" spans="1:6" s="368" customFormat="1" ht="15.75" hidden="1" customHeight="1">
      <c r="A79" s="388" t="s">
        <v>349</v>
      </c>
      <c r="B79" s="397" t="s">
        <v>350</v>
      </c>
      <c r="C79" s="398">
        <v>57</v>
      </c>
      <c r="D79" s="385"/>
      <c r="E79" s="385"/>
      <c r="F79" s="392"/>
    </row>
    <row r="80" spans="1:6" s="368" customFormat="1" ht="24" hidden="1">
      <c r="A80" s="388" t="s">
        <v>351</v>
      </c>
      <c r="B80" s="397" t="s">
        <v>352</v>
      </c>
      <c r="C80" s="384">
        <v>58</v>
      </c>
      <c r="D80" s="385"/>
      <c r="E80" s="385"/>
      <c r="F80" s="392"/>
    </row>
    <row r="81" spans="1:11" s="368" customFormat="1" ht="24.75" hidden="1" customHeight="1">
      <c r="A81" s="382" t="s">
        <v>353</v>
      </c>
      <c r="B81" s="399" t="s">
        <v>354</v>
      </c>
      <c r="C81" s="384">
        <v>59</v>
      </c>
      <c r="D81" s="385"/>
      <c r="E81" s="385"/>
      <c r="F81" s="392"/>
    </row>
    <row r="82" spans="1:11" s="368" customFormat="1" ht="24" hidden="1">
      <c r="A82" s="382" t="s">
        <v>355</v>
      </c>
      <c r="B82" s="399" t="s">
        <v>356</v>
      </c>
      <c r="C82" s="384">
        <v>60</v>
      </c>
      <c r="D82" s="385"/>
      <c r="E82" s="385"/>
      <c r="F82" s="392"/>
    </row>
    <row r="83" spans="1:11" s="368" customFormat="1" ht="12">
      <c r="A83" s="388"/>
      <c r="B83" s="396" t="s">
        <v>357</v>
      </c>
      <c r="C83" s="384">
        <v>61</v>
      </c>
      <c r="D83" s="400">
        <f>D23+D74</f>
        <v>1.6</v>
      </c>
      <c r="E83" s="400">
        <f>E23+E74</f>
        <v>38.200000000000003</v>
      </c>
      <c r="F83" s="400">
        <f>F23+F74</f>
        <v>0</v>
      </c>
    </row>
    <row r="84" spans="1:11" s="368" customFormat="1" ht="15.75" customHeight="1">
      <c r="A84" s="401"/>
      <c r="B84" s="402"/>
      <c r="C84" s="403"/>
      <c r="D84" s="404"/>
      <c r="E84" s="404"/>
      <c r="F84" s="405"/>
    </row>
    <row r="85" spans="1:11" s="368" customFormat="1" ht="13.5" customHeight="1">
      <c r="A85" s="403" t="s">
        <v>358</v>
      </c>
      <c r="B85" s="406"/>
      <c r="C85" s="406"/>
      <c r="D85" s="406"/>
      <c r="E85" s="406"/>
      <c r="F85" s="406"/>
    </row>
    <row r="86" spans="1:11" s="368" customFormat="1" ht="12.75" customHeight="1">
      <c r="A86" s="6"/>
      <c r="B86" s="135"/>
      <c r="C86" s="407"/>
      <c r="D86" s="135"/>
      <c r="E86" s="135"/>
      <c r="F86" s="135"/>
      <c r="G86" s="408"/>
    </row>
    <row r="87" spans="1:11" s="368" customFormat="1">
      <c r="A87" s="409"/>
      <c r="B87" s="409"/>
      <c r="C87" s="407"/>
      <c r="D87" s="135"/>
      <c r="E87" s="135"/>
      <c r="F87" s="135"/>
      <c r="G87" s="418"/>
      <c r="H87" s="410"/>
      <c r="I87" s="411"/>
      <c r="J87" s="406"/>
      <c r="K87" s="412"/>
    </row>
    <row r="88" spans="1:11" s="368" customFormat="1">
      <c r="A88" s="413" t="s">
        <v>182</v>
      </c>
      <c r="B88" s="414"/>
      <c r="C88" s="407"/>
      <c r="D88" s="415"/>
      <c r="E88" s="135"/>
      <c r="F88" s="415" t="s">
        <v>183</v>
      </c>
      <c r="G88" s="418"/>
      <c r="H88" s="416"/>
      <c r="I88" s="411"/>
      <c r="J88" s="417"/>
      <c r="K88" s="412"/>
    </row>
    <row r="89" spans="1:11" s="368" customFormat="1">
      <c r="A89" s="6" t="s">
        <v>359</v>
      </c>
      <c r="B89" s="135"/>
      <c r="C89" s="407"/>
      <c r="D89" s="6" t="s">
        <v>185</v>
      </c>
      <c r="E89" s="135"/>
      <c r="F89" s="6" t="s">
        <v>186</v>
      </c>
      <c r="G89" s="418"/>
    </row>
    <row r="90" spans="1:11" s="368" customFormat="1">
      <c r="A90" s="6"/>
      <c r="B90" s="135"/>
      <c r="C90" s="407"/>
      <c r="D90" s="135"/>
      <c r="E90" s="135"/>
      <c r="F90" s="1"/>
      <c r="G90" s="418"/>
    </row>
    <row r="91" spans="1:11" s="368" customFormat="1" ht="13.5">
      <c r="A91" s="413" t="s">
        <v>240</v>
      </c>
      <c r="B91" s="414"/>
      <c r="C91" s="419"/>
      <c r="D91" s="415"/>
      <c r="E91" s="1"/>
      <c r="F91" s="415" t="s">
        <v>206</v>
      </c>
      <c r="G91" s="418"/>
      <c r="H91" s="407"/>
      <c r="I91" s="420"/>
      <c r="J91" s="421"/>
      <c r="K91" s="421"/>
    </row>
    <row r="92" spans="1:11" s="368" customFormat="1" ht="11.25" customHeight="1">
      <c r="A92" s="6" t="s">
        <v>360</v>
      </c>
      <c r="B92" s="135"/>
      <c r="C92" s="419"/>
      <c r="D92" s="6" t="s">
        <v>185</v>
      </c>
      <c r="E92" s="135"/>
      <c r="F92" s="6" t="s">
        <v>186</v>
      </c>
      <c r="G92" s="418"/>
      <c r="H92" s="416"/>
      <c r="J92" s="422"/>
    </row>
    <row r="93" spans="1:11">
      <c r="A93" s="6" t="s">
        <v>361</v>
      </c>
      <c r="B93" s="135"/>
      <c r="C93" s="423"/>
      <c r="D93" s="135"/>
      <c r="E93" s="135"/>
      <c r="F93" s="135"/>
      <c r="G93" s="418"/>
    </row>
    <row r="94" spans="1:11">
      <c r="A94" s="6"/>
      <c r="B94" s="135"/>
      <c r="C94" s="419"/>
      <c r="D94" s="135"/>
      <c r="E94" s="135"/>
      <c r="F94" s="135"/>
      <c r="G94" s="418"/>
    </row>
    <row r="95" spans="1:11">
      <c r="A95" s="6"/>
      <c r="B95" s="135"/>
      <c r="C95" s="407"/>
      <c r="D95" s="135"/>
      <c r="E95" s="135"/>
      <c r="F95" s="135"/>
      <c r="G95" s="418"/>
    </row>
    <row r="96" spans="1:11">
      <c r="A96" s="6"/>
      <c r="B96" s="135"/>
      <c r="C96" s="423"/>
      <c r="D96" s="135"/>
      <c r="E96" s="135"/>
      <c r="F96" s="135"/>
      <c r="G96" s="418"/>
    </row>
    <row r="97" spans="1:6">
      <c r="A97" s="409"/>
      <c r="B97" s="409"/>
      <c r="C97" s="407"/>
      <c r="D97" s="135"/>
      <c r="E97" s="135"/>
      <c r="F97" s="135"/>
    </row>
    <row r="98" spans="1:6">
      <c r="A98" s="6"/>
      <c r="B98" s="135"/>
      <c r="C98" s="407"/>
      <c r="D98" s="135"/>
      <c r="E98" s="135"/>
      <c r="F98" s="135"/>
    </row>
    <row r="99" spans="1:6">
      <c r="A99" s="6"/>
      <c r="B99" s="135"/>
      <c r="C99" s="407"/>
      <c r="D99" s="135"/>
      <c r="E99" s="135"/>
      <c r="F99" s="135"/>
    </row>
    <row r="100" spans="1:6">
      <c r="A100" s="6"/>
      <c r="B100" s="135"/>
      <c r="C100" s="407"/>
      <c r="D100" s="135"/>
      <c r="E100" s="135"/>
      <c r="F100" s="135"/>
    </row>
    <row r="101" spans="1:6">
      <c r="A101" s="6"/>
      <c r="B101" s="135"/>
      <c r="C101" s="419"/>
      <c r="D101" s="135"/>
      <c r="E101" s="135"/>
      <c r="F101" s="135"/>
    </row>
    <row r="102" spans="1:6">
      <c r="A102" s="6"/>
      <c r="B102" s="135"/>
      <c r="C102" s="419"/>
      <c r="D102" s="135"/>
      <c r="E102" s="135"/>
      <c r="F102" s="135"/>
    </row>
    <row r="103" spans="1:6">
      <c r="A103" s="6"/>
      <c r="B103" s="135"/>
      <c r="C103" s="423"/>
      <c r="D103" s="135"/>
      <c r="E103" s="135"/>
      <c r="F103" s="135"/>
    </row>
    <row r="104" spans="1:6">
      <c r="A104" s="6"/>
      <c r="B104" s="135"/>
      <c r="C104" s="419"/>
      <c r="D104" s="135"/>
      <c r="E104" s="135"/>
      <c r="F104" s="135"/>
    </row>
    <row r="105" spans="1:6">
      <c r="A105" s="6"/>
      <c r="B105" s="135"/>
      <c r="C105" s="407"/>
      <c r="D105" s="135"/>
      <c r="E105" s="135"/>
      <c r="F105" s="135"/>
    </row>
    <row r="106" spans="1:6">
      <c r="A106" s="6"/>
      <c r="B106" s="135"/>
      <c r="C106" s="423"/>
      <c r="D106" s="135"/>
      <c r="E106" s="135"/>
      <c r="F106" s="135"/>
    </row>
    <row r="107" spans="1:6">
      <c r="A107" s="6"/>
      <c r="B107" s="135"/>
      <c r="C107" s="403"/>
      <c r="D107" s="135"/>
      <c r="E107" s="135"/>
      <c r="F107" s="135"/>
    </row>
    <row r="108" spans="1:6">
      <c r="A108" s="6"/>
      <c r="B108" s="135"/>
      <c r="C108" s="424"/>
      <c r="D108" s="135"/>
      <c r="E108" s="135"/>
      <c r="F108" s="135"/>
    </row>
    <row r="109" spans="1:6">
      <c r="A109" s="6"/>
      <c r="B109" s="135"/>
      <c r="C109" s="403"/>
      <c r="D109" s="135"/>
      <c r="E109" s="135"/>
      <c r="F109" s="135"/>
    </row>
    <row r="110" spans="1:6">
      <c r="A110" s="6"/>
      <c r="B110" s="135"/>
      <c r="C110" s="403"/>
      <c r="D110" s="135"/>
      <c r="E110" s="135"/>
      <c r="F110" s="135"/>
    </row>
    <row r="111" spans="1:6">
      <c r="A111" s="6"/>
      <c r="B111" s="135"/>
      <c r="C111" s="407"/>
      <c r="D111" s="135"/>
      <c r="E111" s="135"/>
      <c r="F111" s="135"/>
    </row>
    <row r="112" spans="1:6">
      <c r="A112" s="6"/>
      <c r="B112" s="135"/>
      <c r="C112" s="410"/>
      <c r="D112" s="135"/>
      <c r="E112" s="135"/>
      <c r="F112" s="135"/>
    </row>
    <row r="113" spans="1:6">
      <c r="A113" s="6"/>
      <c r="B113" s="135"/>
      <c r="C113" s="416"/>
      <c r="D113" s="135"/>
      <c r="E113" s="135"/>
      <c r="F113" s="135"/>
    </row>
    <row r="114" spans="1:6">
      <c r="A114" s="6"/>
      <c r="B114" s="135"/>
      <c r="C114" s="416"/>
      <c r="D114" s="135"/>
      <c r="E114" s="135"/>
      <c r="F114" s="135"/>
    </row>
    <row r="115" spans="1:6">
      <c r="A115" s="6"/>
      <c r="B115" s="135"/>
      <c r="C115" s="407"/>
      <c r="D115" s="135"/>
      <c r="E115" s="135"/>
      <c r="F115" s="135"/>
    </row>
    <row r="116" spans="1:6">
      <c r="A116" s="6"/>
      <c r="B116" s="135"/>
      <c r="C116" s="407"/>
      <c r="D116" s="135"/>
      <c r="E116" s="135"/>
      <c r="F116" s="135"/>
    </row>
    <row r="117" spans="1:6">
      <c r="A117" s="6"/>
      <c r="B117" s="135"/>
      <c r="C117" s="407"/>
      <c r="D117" s="135"/>
      <c r="E117" s="135"/>
      <c r="F117" s="135"/>
    </row>
    <row r="118" spans="1:6">
      <c r="A118" s="6"/>
      <c r="B118" s="135"/>
      <c r="C118" s="416"/>
      <c r="D118" s="135"/>
      <c r="E118" s="135"/>
      <c r="F118" s="135"/>
    </row>
    <row r="119" spans="1:6">
      <c r="A119" s="6"/>
      <c r="B119" s="135"/>
      <c r="C119" s="407"/>
      <c r="D119" s="135"/>
      <c r="E119" s="135"/>
      <c r="F119" s="135"/>
    </row>
    <row r="120" spans="1:6">
      <c r="A120" s="6"/>
      <c r="B120" s="135"/>
      <c r="C120" s="407"/>
      <c r="D120" s="135"/>
      <c r="E120" s="135"/>
      <c r="F120" s="135"/>
    </row>
    <row r="121" spans="1:6">
      <c r="A121" s="6"/>
      <c r="B121" s="135"/>
      <c r="C121" s="407"/>
      <c r="D121" s="135"/>
      <c r="E121" s="135"/>
      <c r="F121" s="135"/>
    </row>
    <row r="122" spans="1:6">
      <c r="A122" s="6"/>
      <c r="B122" s="135"/>
      <c r="C122" s="416"/>
      <c r="D122" s="135"/>
      <c r="E122" s="135"/>
      <c r="F122" s="135"/>
    </row>
    <row r="123" spans="1:6">
      <c r="A123" s="6"/>
      <c r="B123" s="135"/>
      <c r="C123" s="407"/>
      <c r="D123" s="135"/>
      <c r="E123" s="135"/>
      <c r="F123" s="135"/>
    </row>
    <row r="124" spans="1:6">
      <c r="A124" s="6"/>
      <c r="B124" s="135"/>
      <c r="C124" s="407"/>
      <c r="D124" s="135"/>
      <c r="E124" s="135"/>
      <c r="F124" s="135"/>
    </row>
    <row r="125" spans="1:6">
      <c r="A125" s="6"/>
      <c r="B125" s="135"/>
      <c r="C125" s="407"/>
      <c r="D125" s="135"/>
      <c r="E125" s="135"/>
      <c r="F125" s="135"/>
    </row>
    <row r="126" spans="1:6">
      <c r="A126" s="6"/>
      <c r="B126" s="135"/>
      <c r="C126" s="407"/>
      <c r="D126" s="135"/>
      <c r="E126" s="135"/>
      <c r="F126" s="135"/>
    </row>
    <row r="127" spans="1:6">
      <c r="A127" s="6"/>
      <c r="B127" s="135"/>
      <c r="C127" s="407"/>
      <c r="D127" s="135"/>
      <c r="E127" s="135"/>
      <c r="F127" s="135"/>
    </row>
    <row r="128" spans="1:6">
      <c r="A128" s="6"/>
      <c r="B128" s="135"/>
      <c r="C128" s="407"/>
      <c r="D128" s="135"/>
      <c r="E128" s="135"/>
      <c r="F128" s="135"/>
    </row>
    <row r="129" spans="1:6">
      <c r="A129" s="6"/>
      <c r="B129" s="135"/>
      <c r="C129" s="410"/>
      <c r="D129" s="135"/>
      <c r="E129" s="135"/>
      <c r="F129" s="135"/>
    </row>
    <row r="130" spans="1:6">
      <c r="A130" s="6"/>
      <c r="B130" s="135"/>
      <c r="C130" s="416"/>
      <c r="D130" s="135"/>
      <c r="E130" s="135"/>
      <c r="F130" s="135"/>
    </row>
    <row r="131" spans="1:6">
      <c r="A131" s="6"/>
      <c r="B131" s="135"/>
      <c r="C131" s="407"/>
      <c r="D131" s="135"/>
      <c r="E131" s="135"/>
      <c r="F131" s="135"/>
    </row>
    <row r="132" spans="1:6">
      <c r="A132" s="6"/>
      <c r="B132" s="135"/>
      <c r="C132" s="407"/>
      <c r="D132" s="135"/>
      <c r="E132" s="135"/>
      <c r="F132" s="135"/>
    </row>
    <row r="133" spans="1:6">
      <c r="A133" s="6"/>
      <c r="B133" s="135"/>
      <c r="C133" s="407"/>
      <c r="D133" s="135"/>
      <c r="E133" s="135"/>
      <c r="F133" s="135"/>
    </row>
    <row r="134" spans="1:6">
      <c r="A134" s="6"/>
      <c r="B134" s="135"/>
      <c r="C134" s="410"/>
      <c r="D134" s="135"/>
      <c r="E134" s="135"/>
      <c r="F134" s="135"/>
    </row>
    <row r="135" spans="1:6">
      <c r="A135" s="6"/>
      <c r="B135" s="135"/>
      <c r="C135" s="416"/>
      <c r="D135" s="135"/>
      <c r="E135" s="135"/>
      <c r="F135" s="135"/>
    </row>
    <row r="136" spans="1:6">
      <c r="A136" s="6"/>
      <c r="B136" s="135"/>
      <c r="C136" s="407"/>
      <c r="D136" s="135"/>
      <c r="E136" s="135"/>
      <c r="F136" s="135"/>
    </row>
    <row r="137" spans="1:6">
      <c r="A137" s="6"/>
      <c r="B137" s="135"/>
      <c r="C137" s="407"/>
      <c r="D137" s="135"/>
      <c r="E137" s="135"/>
      <c r="F137" s="135"/>
    </row>
    <row r="138" spans="1:6">
      <c r="A138" s="6"/>
      <c r="B138" s="135"/>
      <c r="C138" s="416"/>
      <c r="D138" s="135"/>
      <c r="E138" s="135"/>
      <c r="F138" s="135"/>
    </row>
    <row r="139" spans="1:6">
      <c r="A139" s="6"/>
      <c r="B139" s="135"/>
      <c r="C139" s="407"/>
      <c r="D139" s="135"/>
      <c r="E139" s="135"/>
      <c r="F139" s="135"/>
    </row>
    <row r="140" spans="1:6">
      <c r="A140" s="6"/>
      <c r="B140" s="135"/>
      <c r="C140" s="407"/>
      <c r="D140" s="135"/>
      <c r="E140" s="135"/>
      <c r="F140" s="135"/>
    </row>
    <row r="141" spans="1:6">
      <c r="A141" s="6"/>
      <c r="B141" s="135"/>
      <c r="C141" s="416"/>
      <c r="D141" s="135"/>
      <c r="E141" s="135"/>
      <c r="F141" s="135"/>
    </row>
    <row r="142" spans="1:6">
      <c r="A142" s="6"/>
      <c r="B142" s="135"/>
      <c r="C142" s="407"/>
      <c r="D142" s="135"/>
      <c r="E142" s="135"/>
      <c r="F142" s="135"/>
    </row>
    <row r="143" spans="1:6">
      <c r="A143" s="6"/>
      <c r="B143" s="135"/>
      <c r="C143" s="407"/>
      <c r="D143" s="135"/>
      <c r="E143" s="135"/>
      <c r="F143" s="135"/>
    </row>
    <row r="144" spans="1:6">
      <c r="A144" s="6"/>
      <c r="B144" s="135"/>
      <c r="C144" s="419"/>
      <c r="D144" s="135"/>
      <c r="E144" s="135"/>
      <c r="F144" s="135"/>
    </row>
    <row r="145" spans="1:6">
      <c r="A145" s="6"/>
      <c r="B145" s="135"/>
      <c r="C145" s="419"/>
      <c r="D145" s="135"/>
      <c r="E145" s="135"/>
      <c r="F145" s="135"/>
    </row>
    <row r="146" spans="1:6">
      <c r="A146" s="6"/>
      <c r="B146" s="135"/>
      <c r="C146" s="410"/>
      <c r="D146" s="135"/>
      <c r="E146" s="135"/>
      <c r="F146" s="135"/>
    </row>
    <row r="147" spans="1:6">
      <c r="A147" s="6"/>
      <c r="B147" s="135"/>
      <c r="C147" s="416"/>
      <c r="D147" s="135"/>
      <c r="E147" s="135"/>
      <c r="F147" s="135"/>
    </row>
    <row r="148" spans="1:6">
      <c r="A148" s="6"/>
      <c r="B148" s="135"/>
      <c r="C148" s="407"/>
      <c r="D148" s="135"/>
      <c r="E148" s="135"/>
      <c r="F148" s="135"/>
    </row>
    <row r="149" spans="1:6">
      <c r="A149" s="6"/>
      <c r="B149" s="135"/>
      <c r="C149" s="407"/>
      <c r="D149" s="135"/>
      <c r="E149" s="135"/>
      <c r="F149" s="135"/>
    </row>
    <row r="150" spans="1:6">
      <c r="A150" s="6"/>
      <c r="B150" s="135"/>
      <c r="C150" s="416"/>
      <c r="D150" s="135"/>
      <c r="E150" s="135"/>
      <c r="F150" s="135"/>
    </row>
    <row r="151" spans="1:6">
      <c r="A151" s="6"/>
      <c r="B151" s="135"/>
      <c r="C151" s="407"/>
      <c r="D151" s="135"/>
      <c r="E151" s="135"/>
      <c r="F151" s="135"/>
    </row>
    <row r="152" spans="1:6">
      <c r="A152" s="6"/>
      <c r="B152" s="135"/>
      <c r="C152" s="416"/>
      <c r="D152" s="135"/>
      <c r="E152" s="135"/>
      <c r="F152" s="135"/>
    </row>
    <row r="153" spans="1:6">
      <c r="A153" s="6"/>
      <c r="B153" s="135"/>
      <c r="C153" s="407"/>
      <c r="D153" s="135"/>
      <c r="E153" s="135"/>
      <c r="F153" s="135"/>
    </row>
    <row r="154" spans="1:6">
      <c r="A154" s="6"/>
      <c r="B154" s="135"/>
      <c r="C154" s="416"/>
      <c r="D154" s="135"/>
      <c r="E154" s="135"/>
      <c r="F154" s="135"/>
    </row>
    <row r="155" spans="1:6">
      <c r="A155" s="6"/>
      <c r="B155" s="135"/>
      <c r="C155" s="407"/>
      <c r="D155" s="135"/>
      <c r="E155" s="135"/>
      <c r="F155" s="135"/>
    </row>
    <row r="156" spans="1:6">
      <c r="A156" s="6"/>
      <c r="B156" s="135"/>
      <c r="C156" s="416"/>
      <c r="D156" s="135"/>
      <c r="E156" s="135"/>
      <c r="F156" s="135"/>
    </row>
    <row r="157" spans="1:6">
      <c r="A157" s="6"/>
      <c r="B157" s="135"/>
      <c r="C157" s="407"/>
      <c r="D157" s="135"/>
      <c r="E157" s="135"/>
      <c r="F157" s="135"/>
    </row>
    <row r="158" spans="1:6">
      <c r="A158" s="6"/>
      <c r="B158" s="135"/>
      <c r="C158" s="410"/>
      <c r="D158" s="135"/>
      <c r="E158" s="135"/>
      <c r="F158" s="135"/>
    </row>
    <row r="159" spans="1:6">
      <c r="A159" s="6"/>
      <c r="B159" s="135"/>
      <c r="C159" s="425"/>
      <c r="D159" s="135"/>
      <c r="E159" s="135"/>
      <c r="F159" s="135"/>
    </row>
    <row r="160" spans="1:6">
      <c r="A160" s="6"/>
      <c r="B160" s="135"/>
      <c r="C160" s="426"/>
      <c r="D160" s="135"/>
      <c r="E160" s="135"/>
      <c r="F160" s="135"/>
    </row>
    <row r="161" spans="1:6">
      <c r="A161" s="6"/>
      <c r="B161" s="135"/>
      <c r="C161" s="426"/>
      <c r="D161" s="135"/>
      <c r="E161" s="135"/>
      <c r="F161" s="135"/>
    </row>
    <row r="162" spans="1:6">
      <c r="A162" s="6"/>
      <c r="B162" s="135"/>
      <c r="C162" s="416"/>
      <c r="D162" s="135"/>
      <c r="E162" s="135"/>
      <c r="F162" s="135"/>
    </row>
    <row r="163" spans="1:6">
      <c r="A163" s="6"/>
      <c r="B163" s="135"/>
      <c r="C163" s="407"/>
      <c r="D163" s="135"/>
      <c r="E163" s="135"/>
      <c r="F163" s="135"/>
    </row>
    <row r="164" spans="1:6">
      <c r="A164" s="6"/>
      <c r="B164" s="135"/>
      <c r="C164" s="407"/>
      <c r="D164" s="135"/>
      <c r="E164" s="135"/>
      <c r="F164" s="135"/>
    </row>
    <row r="165" spans="1:6">
      <c r="A165" s="6"/>
      <c r="B165" s="135"/>
      <c r="C165" s="407"/>
      <c r="D165" s="135"/>
      <c r="E165" s="135"/>
      <c r="F165" s="135"/>
    </row>
    <row r="166" spans="1:6">
      <c r="A166" s="6"/>
      <c r="B166" s="135"/>
      <c r="C166" s="416"/>
      <c r="D166" s="135"/>
      <c r="E166" s="135"/>
      <c r="F166" s="135"/>
    </row>
    <row r="167" spans="1:6">
      <c r="A167" s="6"/>
      <c r="B167" s="135"/>
      <c r="C167" s="407"/>
      <c r="D167" s="135"/>
      <c r="E167" s="135"/>
      <c r="F167" s="135"/>
    </row>
    <row r="168" spans="1:6">
      <c r="A168" s="6"/>
      <c r="B168" s="135"/>
      <c r="C168" s="407"/>
      <c r="D168" s="135"/>
      <c r="E168" s="135"/>
      <c r="F168" s="135"/>
    </row>
    <row r="169" spans="1:6">
      <c r="A169" s="6"/>
      <c r="B169" s="135"/>
      <c r="C169" s="410"/>
      <c r="D169" s="135"/>
      <c r="E169" s="135"/>
      <c r="F169" s="135"/>
    </row>
    <row r="170" spans="1:6">
      <c r="A170" s="6"/>
      <c r="B170" s="135"/>
      <c r="C170" s="416"/>
      <c r="D170" s="135"/>
      <c r="E170" s="135"/>
      <c r="F170" s="135"/>
    </row>
    <row r="171" spans="1:6">
      <c r="A171" s="6"/>
      <c r="B171" s="135"/>
      <c r="C171" s="407"/>
      <c r="D171" s="135"/>
      <c r="E171" s="135"/>
      <c r="F171" s="135"/>
    </row>
    <row r="172" spans="1:6">
      <c r="A172" s="6"/>
      <c r="B172" s="135"/>
      <c r="C172" s="407"/>
      <c r="D172" s="135"/>
      <c r="E172" s="135"/>
      <c r="F172" s="135"/>
    </row>
    <row r="173" spans="1:6">
      <c r="A173" s="6"/>
      <c r="B173" s="135"/>
      <c r="C173" s="419"/>
      <c r="D173" s="135"/>
      <c r="E173" s="135"/>
      <c r="F173" s="135"/>
    </row>
    <row r="174" spans="1:6">
      <c r="A174" s="6"/>
      <c r="B174" s="135"/>
      <c r="C174" s="416"/>
      <c r="D174" s="135"/>
      <c r="E174" s="135"/>
      <c r="F174" s="135"/>
    </row>
    <row r="175" spans="1:6">
      <c r="A175" s="6"/>
      <c r="B175" s="135"/>
      <c r="C175" s="407"/>
      <c r="D175" s="135"/>
      <c r="E175" s="135"/>
      <c r="F175" s="135"/>
    </row>
    <row r="176" spans="1:6">
      <c r="A176" s="6"/>
      <c r="B176" s="135"/>
      <c r="C176" s="410"/>
      <c r="D176" s="135"/>
      <c r="E176" s="135"/>
      <c r="F176" s="135"/>
    </row>
    <row r="177" spans="1:6">
      <c r="A177" s="6"/>
      <c r="B177" s="135"/>
      <c r="C177" s="416"/>
      <c r="D177" s="135"/>
      <c r="E177" s="135"/>
      <c r="F177" s="135"/>
    </row>
    <row r="178" spans="1:6">
      <c r="A178" s="6"/>
      <c r="B178" s="135"/>
      <c r="C178" s="407"/>
      <c r="D178" s="135"/>
      <c r="E178" s="135"/>
      <c r="F178" s="135"/>
    </row>
    <row r="179" spans="1:6">
      <c r="A179" s="6"/>
      <c r="B179" s="135"/>
      <c r="C179" s="416"/>
      <c r="D179" s="135"/>
      <c r="E179" s="135"/>
      <c r="F179" s="135"/>
    </row>
    <row r="180" spans="1:6">
      <c r="A180" s="6"/>
      <c r="B180" s="135"/>
      <c r="C180" s="427"/>
      <c r="D180" s="135"/>
      <c r="E180" s="135"/>
      <c r="F180" s="135"/>
    </row>
    <row r="181" spans="1:6">
      <c r="A181" s="6"/>
      <c r="B181" s="135"/>
      <c r="C181" s="407"/>
      <c r="D181" s="135"/>
      <c r="E181" s="135"/>
      <c r="F181" s="135"/>
    </row>
    <row r="182" spans="1:6">
      <c r="A182" s="6"/>
      <c r="B182" s="135"/>
      <c r="C182" s="407"/>
      <c r="D182" s="135"/>
      <c r="E182" s="135"/>
      <c r="F182" s="135"/>
    </row>
    <row r="183" spans="1:6">
      <c r="A183" s="6"/>
      <c r="B183" s="135"/>
      <c r="C183" s="407"/>
      <c r="D183" s="135"/>
      <c r="E183" s="135"/>
      <c r="F183" s="135"/>
    </row>
    <row r="184" spans="1:6">
      <c r="A184" s="6"/>
      <c r="B184" s="135"/>
      <c r="C184" s="416"/>
      <c r="D184" s="135"/>
      <c r="E184" s="135"/>
      <c r="F184" s="135"/>
    </row>
    <row r="185" spans="1:6">
      <c r="A185" s="6"/>
      <c r="B185" s="135"/>
      <c r="C185" s="416"/>
      <c r="D185" s="135"/>
      <c r="E185" s="135"/>
      <c r="F185" s="135"/>
    </row>
    <row r="186" spans="1:6">
      <c r="A186" s="6"/>
      <c r="B186" s="135"/>
      <c r="C186" s="407"/>
      <c r="D186" s="135"/>
      <c r="E186" s="135"/>
      <c r="F186" s="135"/>
    </row>
    <row r="187" spans="1:6">
      <c r="A187" s="6"/>
      <c r="B187" s="135"/>
      <c r="C187" s="407"/>
      <c r="D187" s="135"/>
      <c r="E187" s="135"/>
      <c r="F187" s="135"/>
    </row>
    <row r="188" spans="1:6">
      <c r="A188" s="6"/>
      <c r="B188" s="135"/>
      <c r="C188" s="407"/>
      <c r="D188" s="135"/>
      <c r="E188" s="135"/>
      <c r="F188" s="135"/>
    </row>
    <row r="189" spans="1:6">
      <c r="A189" s="6"/>
      <c r="B189" s="135"/>
      <c r="C189" s="428"/>
      <c r="D189" s="135"/>
      <c r="E189" s="135"/>
      <c r="F189" s="135"/>
    </row>
    <row r="190" spans="1:6">
      <c r="A190" s="6"/>
      <c r="B190" s="135"/>
      <c r="C190" s="428"/>
      <c r="D190" s="135"/>
      <c r="E190" s="135"/>
      <c r="F190" s="135"/>
    </row>
    <row r="191" spans="1:6">
      <c r="A191" s="6"/>
      <c r="B191" s="135"/>
      <c r="C191" s="429"/>
      <c r="D191" s="135"/>
      <c r="E191" s="135"/>
      <c r="F191" s="135"/>
    </row>
    <row r="192" spans="1:6">
      <c r="A192" s="6"/>
      <c r="B192" s="135"/>
      <c r="C192" s="429"/>
      <c r="D192" s="135"/>
      <c r="E192" s="135"/>
      <c r="F192" s="135"/>
    </row>
    <row r="193" spans="1:6">
      <c r="A193" s="6"/>
      <c r="B193" s="135"/>
      <c r="C193" s="429"/>
      <c r="D193" s="135"/>
      <c r="E193" s="135"/>
      <c r="F193" s="135"/>
    </row>
    <row r="194" spans="1:6">
      <c r="A194" s="6"/>
      <c r="B194" s="135"/>
      <c r="C194" s="430"/>
      <c r="D194" s="135"/>
      <c r="E194" s="135"/>
      <c r="F194" s="135"/>
    </row>
    <row r="195" spans="1:6">
      <c r="A195" s="6"/>
      <c r="B195" s="135"/>
      <c r="C195" s="431"/>
      <c r="D195" s="135"/>
      <c r="E195" s="135"/>
      <c r="F195" s="135"/>
    </row>
    <row r="196" spans="1:6">
      <c r="A196" s="6"/>
      <c r="B196" s="135"/>
      <c r="C196" s="432"/>
      <c r="D196" s="135"/>
      <c r="E196" s="135"/>
      <c r="F196" s="135"/>
    </row>
    <row r="197" spans="1:6">
      <c r="A197" s="6"/>
      <c r="B197" s="135"/>
      <c r="C197" s="432"/>
      <c r="D197" s="135"/>
      <c r="E197" s="135"/>
      <c r="F197" s="135"/>
    </row>
    <row r="198" spans="1:6">
      <c r="A198" s="6"/>
      <c r="B198" s="135"/>
      <c r="C198" s="430"/>
      <c r="D198" s="135"/>
      <c r="E198" s="135"/>
      <c r="F198" s="135"/>
    </row>
    <row r="199" spans="1:6">
      <c r="A199" s="6"/>
      <c r="B199" s="135"/>
      <c r="C199" s="432"/>
      <c r="D199" s="135"/>
      <c r="E199" s="135"/>
      <c r="F199" s="135"/>
    </row>
    <row r="200" spans="1:6">
      <c r="A200" s="6"/>
      <c r="B200" s="135"/>
      <c r="C200" s="432"/>
      <c r="D200" s="135"/>
      <c r="E200" s="135"/>
      <c r="F200" s="135"/>
    </row>
    <row r="201" spans="1:6">
      <c r="A201" s="6"/>
      <c r="B201" s="135"/>
      <c r="C201" s="432"/>
      <c r="D201" s="135"/>
      <c r="E201" s="135"/>
      <c r="F201" s="135"/>
    </row>
    <row r="202" spans="1:6">
      <c r="A202" s="6"/>
      <c r="B202" s="135"/>
      <c r="C202" s="430"/>
      <c r="D202" s="135"/>
      <c r="E202" s="135"/>
      <c r="F202" s="135"/>
    </row>
    <row r="203" spans="1:6">
      <c r="A203" s="6"/>
      <c r="B203" s="135"/>
      <c r="C203" s="430"/>
      <c r="D203" s="135"/>
      <c r="E203" s="135"/>
      <c r="F203" s="135"/>
    </row>
    <row r="204" spans="1:6">
      <c r="A204" s="6"/>
      <c r="B204" s="135"/>
      <c r="C204" s="430"/>
      <c r="D204" s="135"/>
      <c r="E204" s="135"/>
      <c r="F204" s="135"/>
    </row>
    <row r="205" spans="1:6">
      <c r="A205" s="6"/>
      <c r="B205" s="135"/>
      <c r="C205" s="432"/>
      <c r="D205" s="135"/>
      <c r="E205" s="135"/>
      <c r="F205" s="135"/>
    </row>
    <row r="206" spans="1:6">
      <c r="A206" s="6"/>
      <c r="B206" s="135"/>
      <c r="C206" s="432"/>
      <c r="D206" s="135"/>
      <c r="E206" s="135"/>
      <c r="F206" s="135"/>
    </row>
    <row r="207" spans="1:6">
      <c r="A207" s="6"/>
      <c r="B207" s="135"/>
      <c r="C207" s="432"/>
      <c r="D207" s="135"/>
      <c r="E207" s="135"/>
      <c r="F207" s="135"/>
    </row>
    <row r="208" spans="1:6">
      <c r="A208" s="6"/>
      <c r="B208" s="135"/>
      <c r="C208" s="432"/>
      <c r="D208" s="135"/>
      <c r="E208" s="135"/>
      <c r="F208" s="135"/>
    </row>
    <row r="209" spans="1:6">
      <c r="A209" s="6"/>
      <c r="B209" s="135"/>
      <c r="C209" s="430"/>
      <c r="D209" s="135"/>
      <c r="E209" s="135"/>
      <c r="F209" s="135"/>
    </row>
    <row r="210" spans="1:6">
      <c r="A210" s="6"/>
      <c r="B210" s="135"/>
      <c r="C210" s="430"/>
      <c r="D210" s="135"/>
      <c r="E210" s="135"/>
      <c r="F210" s="135"/>
    </row>
    <row r="211" spans="1:6">
      <c r="A211" s="6"/>
      <c r="B211" s="135"/>
      <c r="C211" s="432"/>
      <c r="D211" s="135"/>
      <c r="E211" s="135"/>
      <c r="F211" s="135"/>
    </row>
    <row r="212" spans="1:6">
      <c r="A212" s="6"/>
      <c r="B212" s="135"/>
      <c r="C212" s="430"/>
      <c r="D212" s="135"/>
      <c r="E212" s="135"/>
      <c r="F212" s="135"/>
    </row>
    <row r="213" spans="1:6">
      <c r="A213" s="6"/>
      <c r="B213" s="135"/>
      <c r="C213" s="432"/>
      <c r="D213" s="135"/>
      <c r="E213" s="135"/>
      <c r="F213" s="135"/>
    </row>
    <row r="214" spans="1:6">
      <c r="C214" s="432"/>
    </row>
    <row r="215" spans="1:6">
      <c r="C215" s="432"/>
    </row>
    <row r="216" spans="1:6">
      <c r="C216" s="432"/>
    </row>
    <row r="217" spans="1:6">
      <c r="C217" s="431"/>
    </row>
    <row r="218" spans="1:6">
      <c r="C218" s="432"/>
    </row>
    <row r="219" spans="1:6">
      <c r="A219" s="408"/>
      <c r="C219" s="432"/>
    </row>
    <row r="220" spans="1:6">
      <c r="A220" s="408"/>
      <c r="C220" s="430"/>
    </row>
    <row r="221" spans="1:6">
      <c r="A221" s="408"/>
      <c r="C221" s="430"/>
    </row>
    <row r="222" spans="1:6">
      <c r="A222" s="408"/>
      <c r="C222" s="433"/>
    </row>
    <row r="223" spans="1:6">
      <c r="A223" s="408"/>
      <c r="C223" s="433"/>
    </row>
    <row r="224" spans="1:6">
      <c r="A224" s="408"/>
      <c r="C224" s="428"/>
    </row>
    <row r="225" spans="1:3">
      <c r="A225" s="408"/>
      <c r="C225" s="402"/>
    </row>
    <row r="226" spans="1:3">
      <c r="A226" s="408"/>
      <c r="C226" s="434"/>
    </row>
    <row r="227" spans="1:3">
      <c r="A227" s="408"/>
      <c r="C227" s="435"/>
    </row>
    <row r="228" spans="1:3">
      <c r="A228" s="408"/>
      <c r="C228" s="435"/>
    </row>
    <row r="229" spans="1:3">
      <c r="A229" s="408"/>
      <c r="C229" s="410"/>
    </row>
    <row r="230" spans="1:3">
      <c r="A230" s="408"/>
      <c r="C230" s="428"/>
    </row>
    <row r="231" spans="1:3">
      <c r="A231" s="408"/>
      <c r="C231" s="436"/>
    </row>
    <row r="232" spans="1:3">
      <c r="A232" s="408"/>
      <c r="C232" s="437"/>
    </row>
    <row r="233" spans="1:3">
      <c r="A233" s="408"/>
      <c r="C233" s="437"/>
    </row>
    <row r="234" spans="1:3">
      <c r="A234" s="408"/>
      <c r="C234" s="438"/>
    </row>
    <row r="235" spans="1:3">
      <c r="A235" s="408"/>
      <c r="C235" s="438"/>
    </row>
    <row r="236" spans="1:3">
      <c r="A236" s="408"/>
      <c r="C236" s="1"/>
    </row>
    <row r="237" spans="1:3">
      <c r="A237" s="408"/>
      <c r="C237" s="438"/>
    </row>
    <row r="238" spans="1:3">
      <c r="A238" s="408"/>
      <c r="C238" s="1"/>
    </row>
    <row r="239" spans="1:3">
      <c r="A239" s="408"/>
      <c r="C239" s="1"/>
    </row>
    <row r="240" spans="1:3">
      <c r="A240" s="408"/>
      <c r="C240" s="1"/>
    </row>
    <row r="241" spans="1:3">
      <c r="A241" s="408"/>
      <c r="C241" s="1"/>
    </row>
    <row r="242" spans="1:3">
      <c r="A242" s="408"/>
      <c r="C242" s="437"/>
    </row>
    <row r="243" spans="1:3">
      <c r="A243" s="408"/>
      <c r="C243" s="1"/>
    </row>
    <row r="244" spans="1:3">
      <c r="A244" s="408"/>
      <c r="C244" s="1"/>
    </row>
    <row r="245" spans="1:3">
      <c r="A245" s="408"/>
      <c r="C245" s="1"/>
    </row>
    <row r="246" spans="1:3">
      <c r="A246" s="408"/>
      <c r="C246" s="1"/>
    </row>
    <row r="247" spans="1:3">
      <c r="A247" s="408"/>
      <c r="C247" s="1"/>
    </row>
    <row r="248" spans="1:3">
      <c r="A248" s="408"/>
      <c r="C248" s="1"/>
    </row>
    <row r="249" spans="1:3">
      <c r="A249" s="408"/>
      <c r="C249" s="1"/>
    </row>
    <row r="250" spans="1:3">
      <c r="A250" s="408"/>
      <c r="C250" s="1"/>
    </row>
    <row r="251" spans="1:3">
      <c r="A251" s="408"/>
      <c r="C251" s="1"/>
    </row>
    <row r="252" spans="1:3">
      <c r="A252" s="408"/>
      <c r="C252" s="1"/>
    </row>
    <row r="253" spans="1:3">
      <c r="A253" s="408"/>
      <c r="C253" s="1"/>
    </row>
    <row r="254" spans="1:3">
      <c r="A254" s="408"/>
      <c r="C254" s="1"/>
    </row>
    <row r="255" spans="1:3">
      <c r="A255" s="408"/>
      <c r="C255" s="1"/>
    </row>
    <row r="256" spans="1:3">
      <c r="A256" s="408"/>
      <c r="C256" s="1"/>
    </row>
    <row r="257" spans="1:3">
      <c r="A257" s="408"/>
      <c r="C257" s="1"/>
    </row>
    <row r="258" spans="1:3">
      <c r="A258" s="408"/>
      <c r="C258" s="1"/>
    </row>
    <row r="259" spans="1:3">
      <c r="A259" s="408"/>
      <c r="C259" s="1"/>
    </row>
    <row r="260" spans="1:3">
      <c r="A260" s="408"/>
      <c r="C260" s="1"/>
    </row>
    <row r="261" spans="1:3">
      <c r="A261" s="408"/>
      <c r="C261" s="1"/>
    </row>
    <row r="262" spans="1:3">
      <c r="A262" s="408"/>
      <c r="C262" s="1"/>
    </row>
    <row r="263" spans="1:3">
      <c r="A263" s="408"/>
      <c r="C263" s="1"/>
    </row>
    <row r="264" spans="1:3">
      <c r="A264" s="408"/>
      <c r="C264" s="1"/>
    </row>
    <row r="265" spans="1:3">
      <c r="A265" s="408"/>
      <c r="C265" s="1"/>
    </row>
    <row r="266" spans="1:3">
      <c r="A266" s="408"/>
      <c r="C266" s="1"/>
    </row>
    <row r="267" spans="1:3">
      <c r="A267" s="408"/>
      <c r="C267" s="1"/>
    </row>
    <row r="268" spans="1:3">
      <c r="A268" s="408"/>
      <c r="C268" s="1"/>
    </row>
    <row r="269" spans="1:3">
      <c r="A269" s="408"/>
      <c r="C269" s="1"/>
    </row>
    <row r="270" spans="1:3">
      <c r="A270" s="408"/>
      <c r="C270" s="1"/>
    </row>
    <row r="271" spans="1:3">
      <c r="A271" s="408"/>
      <c r="C271" s="1"/>
    </row>
    <row r="272" spans="1:3">
      <c r="A272" s="408"/>
      <c r="C272" s="1"/>
    </row>
    <row r="273" spans="1:3">
      <c r="A273" s="408"/>
      <c r="C273" s="1"/>
    </row>
    <row r="274" spans="1:3">
      <c r="A274" s="408"/>
      <c r="C274" s="1"/>
    </row>
    <row r="275" spans="1:3">
      <c r="A275" s="408"/>
      <c r="C275" s="1"/>
    </row>
    <row r="276" spans="1:3">
      <c r="A276" s="408"/>
      <c r="C276" s="1"/>
    </row>
    <row r="277" spans="1:3">
      <c r="A277" s="408"/>
      <c r="C277" s="1"/>
    </row>
    <row r="278" spans="1:3">
      <c r="A278" s="408"/>
      <c r="C278" s="1"/>
    </row>
    <row r="279" spans="1:3">
      <c r="A279" s="408"/>
      <c r="C279" s="1"/>
    </row>
    <row r="280" spans="1:3">
      <c r="A280" s="408"/>
      <c r="C280" s="1"/>
    </row>
    <row r="281" spans="1:3">
      <c r="A281" s="408"/>
      <c r="C281" s="1"/>
    </row>
    <row r="282" spans="1:3">
      <c r="A282" s="408"/>
      <c r="C282" s="1"/>
    </row>
    <row r="283" spans="1:3">
      <c r="A283" s="408"/>
      <c r="C283" s="1"/>
    </row>
    <row r="284" spans="1:3">
      <c r="A284" s="408"/>
      <c r="C284" s="1"/>
    </row>
    <row r="285" spans="1:3">
      <c r="A285" s="408"/>
      <c r="C285" s="1"/>
    </row>
    <row r="286" spans="1:3">
      <c r="A286" s="408"/>
      <c r="C286" s="1"/>
    </row>
    <row r="287" spans="1:3">
      <c r="A287" s="408"/>
      <c r="C287" s="1"/>
    </row>
    <row r="288" spans="1:3">
      <c r="A288" s="408"/>
      <c r="C288" s="1"/>
    </row>
    <row r="289" spans="1:3">
      <c r="A289" s="408"/>
      <c r="C289" s="1"/>
    </row>
    <row r="290" spans="1:3">
      <c r="A290" s="408"/>
      <c r="C290" s="1"/>
    </row>
    <row r="291" spans="1:3">
      <c r="A291" s="408"/>
      <c r="C291" s="1"/>
    </row>
    <row r="292" spans="1:3">
      <c r="A292" s="408"/>
      <c r="C292" s="1"/>
    </row>
    <row r="293" spans="1:3">
      <c r="A293" s="408"/>
      <c r="C293" s="1"/>
    </row>
    <row r="294" spans="1:3">
      <c r="A294" s="408"/>
      <c r="C294" s="1"/>
    </row>
    <row r="295" spans="1:3">
      <c r="A295" s="408"/>
      <c r="C295" s="1"/>
    </row>
    <row r="296" spans="1:3">
      <c r="A296" s="408"/>
      <c r="C296" s="1"/>
    </row>
    <row r="297" spans="1:3">
      <c r="A297" s="408"/>
      <c r="C297" s="1"/>
    </row>
    <row r="298" spans="1:3">
      <c r="A298" s="408"/>
      <c r="C298" s="1"/>
    </row>
    <row r="299" spans="1:3">
      <c r="A299" s="408"/>
      <c r="C299" s="1"/>
    </row>
    <row r="300" spans="1:3">
      <c r="A300" s="408"/>
      <c r="C300" s="1"/>
    </row>
    <row r="301" spans="1:3">
      <c r="A301" s="408"/>
      <c r="C301" s="1"/>
    </row>
    <row r="302" spans="1:3">
      <c r="A302" s="408"/>
      <c r="C302" s="1"/>
    </row>
    <row r="303" spans="1:3">
      <c r="A303" s="408"/>
      <c r="C303" s="1"/>
    </row>
    <row r="304" spans="1:3">
      <c r="A304" s="408"/>
      <c r="C304" s="1"/>
    </row>
    <row r="305" spans="1:3">
      <c r="A305" s="408"/>
      <c r="C305" s="1"/>
    </row>
    <row r="306" spans="1:3">
      <c r="A306" s="408"/>
      <c r="C306" s="1"/>
    </row>
    <row r="307" spans="1:3">
      <c r="A307" s="408"/>
      <c r="C307" s="1"/>
    </row>
    <row r="308" spans="1:3">
      <c r="A308" s="408"/>
      <c r="C308" s="1"/>
    </row>
    <row r="309" spans="1:3">
      <c r="A309" s="408"/>
      <c r="C309" s="1"/>
    </row>
    <row r="310" spans="1:3">
      <c r="A310" s="408"/>
      <c r="C310" s="1"/>
    </row>
    <row r="311" spans="1:3">
      <c r="A311" s="408"/>
      <c r="C311" s="1"/>
    </row>
    <row r="312" spans="1:3">
      <c r="A312" s="408"/>
      <c r="C312" s="1"/>
    </row>
    <row r="313" spans="1:3">
      <c r="A313" s="408"/>
      <c r="C313" s="1"/>
    </row>
    <row r="314" spans="1:3">
      <c r="A314" s="408"/>
      <c r="C314" s="1"/>
    </row>
    <row r="315" spans="1:3">
      <c r="A315" s="408"/>
      <c r="C315" s="1"/>
    </row>
    <row r="316" spans="1:3">
      <c r="A316" s="408"/>
      <c r="C316" s="1"/>
    </row>
    <row r="317" spans="1:3">
      <c r="A317" s="408"/>
      <c r="C317" s="1"/>
    </row>
    <row r="318" spans="1:3">
      <c r="A318" s="408"/>
      <c r="C318" s="1"/>
    </row>
    <row r="319" spans="1:3">
      <c r="A319" s="408"/>
      <c r="C319" s="1"/>
    </row>
    <row r="320" spans="1:3">
      <c r="A320" s="408"/>
      <c r="C320" s="1"/>
    </row>
    <row r="321" spans="1:3">
      <c r="A321" s="408"/>
      <c r="C321" s="1"/>
    </row>
    <row r="322" spans="1:3">
      <c r="A322" s="408"/>
      <c r="C322" s="1"/>
    </row>
    <row r="323" spans="1:3">
      <c r="A323" s="408"/>
      <c r="C323" s="1"/>
    </row>
    <row r="324" spans="1:3">
      <c r="A324" s="408"/>
      <c r="C324" s="1"/>
    </row>
    <row r="325" spans="1:3">
      <c r="A325" s="408"/>
      <c r="C325" s="1"/>
    </row>
    <row r="326" spans="1:3">
      <c r="A326" s="408"/>
      <c r="C326" s="1"/>
    </row>
    <row r="327" spans="1:3">
      <c r="A327" s="408"/>
      <c r="C327" s="1"/>
    </row>
    <row r="328" spans="1:3">
      <c r="A328" s="408"/>
      <c r="C328" s="1"/>
    </row>
    <row r="329" spans="1:3">
      <c r="A329" s="408"/>
      <c r="C329" s="1"/>
    </row>
    <row r="330" spans="1:3">
      <c r="A330" s="408"/>
      <c r="C330" s="1"/>
    </row>
    <row r="331" spans="1:3">
      <c r="A331" s="408"/>
      <c r="C331" s="1"/>
    </row>
    <row r="332" spans="1:3">
      <c r="A332" s="408"/>
      <c r="C332" s="1"/>
    </row>
    <row r="333" spans="1:3">
      <c r="A333" s="408"/>
      <c r="C333" s="1"/>
    </row>
    <row r="334" spans="1:3">
      <c r="A334" s="408"/>
      <c r="C334" s="1"/>
    </row>
    <row r="335" spans="1:3">
      <c r="A335" s="408"/>
      <c r="C335" s="1"/>
    </row>
    <row r="336" spans="1:3">
      <c r="A336" s="408"/>
      <c r="C336" s="1"/>
    </row>
    <row r="337" spans="1:3">
      <c r="A337" s="408"/>
      <c r="C337" s="1"/>
    </row>
    <row r="338" spans="1:3">
      <c r="A338" s="408"/>
      <c r="C338" s="1"/>
    </row>
    <row r="339" spans="1:3">
      <c r="A339" s="408"/>
      <c r="C339" s="1"/>
    </row>
    <row r="340" spans="1:3">
      <c r="A340" s="408"/>
      <c r="C340" s="1"/>
    </row>
    <row r="341" spans="1:3">
      <c r="A341" s="408"/>
      <c r="C341" s="1"/>
    </row>
    <row r="342" spans="1:3">
      <c r="A342" s="408"/>
      <c r="C342" s="1"/>
    </row>
    <row r="343" spans="1:3">
      <c r="A343" s="408"/>
      <c r="C343" s="1"/>
    </row>
    <row r="344" spans="1:3">
      <c r="A344" s="408"/>
      <c r="C344" s="1"/>
    </row>
    <row r="345" spans="1:3">
      <c r="A345" s="408"/>
      <c r="C345" s="1"/>
    </row>
    <row r="346" spans="1:3">
      <c r="A346" s="408"/>
      <c r="C346" s="1"/>
    </row>
    <row r="347" spans="1:3">
      <c r="A347" s="408"/>
      <c r="C347" s="1"/>
    </row>
    <row r="348" spans="1:3">
      <c r="A348" s="408"/>
      <c r="C348" s="1"/>
    </row>
    <row r="349" spans="1:3">
      <c r="A349" s="408"/>
      <c r="C349" s="1"/>
    </row>
    <row r="350" spans="1:3">
      <c r="A350" s="408"/>
      <c r="C350" s="1"/>
    </row>
    <row r="351" spans="1:3">
      <c r="A351" s="408"/>
      <c r="C351" s="1"/>
    </row>
    <row r="352" spans="1:3">
      <c r="A352" s="408"/>
      <c r="C352" s="1"/>
    </row>
    <row r="353" spans="1:3">
      <c r="A353" s="408"/>
      <c r="C353" s="1"/>
    </row>
    <row r="354" spans="1:3">
      <c r="A354" s="408"/>
      <c r="C354" s="1"/>
    </row>
    <row r="355" spans="1:3">
      <c r="A355" s="408"/>
      <c r="C355" s="1"/>
    </row>
    <row r="356" spans="1:3">
      <c r="A356" s="408"/>
      <c r="C356" s="1"/>
    </row>
    <row r="357" spans="1:3">
      <c r="A357" s="408"/>
      <c r="C357" s="1"/>
    </row>
    <row r="358" spans="1:3">
      <c r="A358" s="408"/>
      <c r="C358" s="1"/>
    </row>
    <row r="359" spans="1:3">
      <c r="A359" s="408"/>
      <c r="C359" s="418"/>
    </row>
    <row r="360" spans="1:3">
      <c r="A360" s="408"/>
      <c r="C360" s="418"/>
    </row>
    <row r="361" spans="1:3">
      <c r="A361" s="408"/>
      <c r="C361" s="418"/>
    </row>
    <row r="362" spans="1:3">
      <c r="A362" s="408"/>
      <c r="C362" s="418"/>
    </row>
    <row r="363" spans="1:3">
      <c r="A363" s="408"/>
      <c r="C363" s="418"/>
    </row>
    <row r="364" spans="1:3">
      <c r="A364" s="408"/>
      <c r="C364" s="418"/>
    </row>
    <row r="365" spans="1:3">
      <c r="A365" s="408"/>
      <c r="C365" s="418"/>
    </row>
    <row r="366" spans="1:3">
      <c r="A366" s="408"/>
      <c r="C366" s="418"/>
    </row>
    <row r="367" spans="1:3">
      <c r="A367" s="408"/>
    </row>
    <row r="368" spans="1:3">
      <c r="A368" s="408"/>
    </row>
    <row r="369" spans="1:1">
      <c r="A369" s="408"/>
    </row>
    <row r="370" spans="1:1">
      <c r="A370" s="408"/>
    </row>
    <row r="371" spans="1:1">
      <c r="A371" s="408"/>
    </row>
    <row r="372" spans="1:1">
      <c r="A372" s="408"/>
    </row>
  </sheetData>
  <mergeCells count="17">
    <mergeCell ref="A10:F10"/>
    <mergeCell ref="D1:F3"/>
    <mergeCell ref="A5:F5"/>
    <mergeCell ref="B6:F6"/>
    <mergeCell ref="A7:F7"/>
    <mergeCell ref="A9:F9"/>
    <mergeCell ref="E20:F20"/>
    <mergeCell ref="A11:F11"/>
    <mergeCell ref="A13:F13"/>
    <mergeCell ref="A14:F14"/>
    <mergeCell ref="A16:F16"/>
    <mergeCell ref="A18:A21"/>
    <mergeCell ref="B18:B21"/>
    <mergeCell ref="C18:C21"/>
    <mergeCell ref="D18:F18"/>
    <mergeCell ref="D19:F19"/>
    <mergeCell ref="D20:D21"/>
  </mergeCells>
  <pageMargins left="0.7" right="0.7" top="0.75" bottom="0.75" header="0.3" footer="0.3"/>
  <pageSetup paperSize="9" scale="9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2</vt:i4>
      </vt:variant>
    </vt:vector>
  </HeadingPairs>
  <TitlesOfParts>
    <vt:vector size="9" baseType="lpstr">
      <vt:lpstr>Veiklos ataskaita</vt:lpstr>
      <vt:lpstr>Renginių organizavimas</vt:lpstr>
      <vt:lpstr>Meninė raiška</vt:lpstr>
      <vt:lpstr>Sp.programų įgyvendinimas</vt:lpstr>
      <vt:lpstr>Sp.progr.įgyv.5BIPAPL</vt:lpstr>
      <vt:lpstr>Forma Nr. 1</vt:lpstr>
      <vt:lpstr>Mokėtinos sumos</vt:lpstr>
      <vt:lpstr>'Mokėtinos sumos'!Print_Area</vt:lpstr>
      <vt:lpstr>'Veiklos ataskaita'!Print_Titles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Buchalterija</dc:creator>
  <cp:lastModifiedBy>Buchalterija</cp:lastModifiedBy>
  <cp:lastPrinted>2021-10-25T07:26:28Z</cp:lastPrinted>
  <dcterms:created xsi:type="dcterms:W3CDTF">2021-10-15T07:33:42Z</dcterms:created>
  <dcterms:modified xsi:type="dcterms:W3CDTF">2021-10-25T07:31:58Z</dcterms:modified>
</cp:coreProperties>
</file>